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20730" windowHeight="9405" activeTab="1"/>
  </bookViews>
  <sheets>
    <sheet name="раздел 1" sheetId="1" r:id="rId1"/>
    <sheet name="раздел2" sheetId="2" r:id="rId2"/>
    <sheet name="расчеты" sheetId="3" r:id="rId3"/>
  </sheets>
  <calcPr calcId="125725"/>
</workbook>
</file>

<file path=xl/calcChain.xml><?xml version="1.0" encoding="utf-8"?>
<calcChain xmlns="http://schemas.openxmlformats.org/spreadsheetml/2006/main">
  <c r="E35" i="1"/>
  <c r="G114" i="3"/>
  <c r="G222"/>
  <c r="G130"/>
  <c r="G189"/>
  <c r="K21"/>
  <c r="K20"/>
  <c r="K19"/>
  <c r="K18"/>
  <c r="K17"/>
  <c r="J304"/>
  <c r="G288"/>
  <c r="G255"/>
  <c r="G239"/>
  <c r="G205"/>
  <c r="G171"/>
  <c r="G158"/>
  <c r="G146"/>
  <c r="G92"/>
  <c r="G75"/>
  <c r="E58"/>
  <c r="G40"/>
  <c r="H22"/>
  <c r="G22"/>
  <c r="F22"/>
  <c r="E19"/>
  <c r="J19" s="1"/>
  <c r="E20"/>
  <c r="I20" s="1"/>
  <c r="E21"/>
  <c r="I21" s="1"/>
  <c r="E18"/>
  <c r="J18" s="1"/>
  <c r="E17"/>
  <c r="J17" s="1"/>
  <c r="E70" i="1"/>
  <c r="E58"/>
  <c r="E53" s="1"/>
  <c r="I19" i="3" l="1"/>
  <c r="J21"/>
  <c r="I18"/>
  <c r="I17"/>
  <c r="E22"/>
  <c r="I22" s="1"/>
  <c r="H35" i="1"/>
  <c r="H31" s="1"/>
  <c r="G35"/>
  <c r="F35"/>
  <c r="F31" s="1"/>
  <c r="G31"/>
  <c r="H44"/>
  <c r="G44"/>
  <c r="F44"/>
  <c r="E44"/>
  <c r="J22" i="3" l="1"/>
  <c r="E31" i="1"/>
  <c r="E50" s="1"/>
</calcChain>
</file>

<file path=xl/sharedStrings.xml><?xml version="1.0" encoding="utf-8"?>
<sst xmlns="http://schemas.openxmlformats.org/spreadsheetml/2006/main" count="640" uniqueCount="295">
  <si>
    <t>СОГЛАСОВАНО</t>
  </si>
  <si>
    <t>УТВЕРЖДАЮ</t>
  </si>
  <si>
    <t>(орган, осуществляющий функции и полномочия учредителя)</t>
  </si>
  <si>
    <t>(руководитель учреждения)</t>
  </si>
  <si>
    <t>(подпись)</t>
  </si>
  <si>
    <t>(расшифровка подписи)</t>
  </si>
  <si>
    <t>"___" __________ 20__ г.</t>
  </si>
  <si>
    <t xml:space="preserve">План финансово-хозяйственной деятельности на 2020 г. </t>
  </si>
  <si>
    <t>(на 2020г. и плановый период 2021 и  2022 годов)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</si>
  <si>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</si>
  <si>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</si>
  <si>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</si>
  <si>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</si>
  <si>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</si>
  <si>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</si>
  <si>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</t>
  </si>
  <si>
    <t xml:space="preserve"> 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</si>
  <si>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</si>
  <si>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</si>
  <si>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</si>
  <si>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</si>
  <si>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</si>
  <si>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</si>
  <si>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</si>
  <si>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2020г.</t>
  </si>
  <si>
    <t>текущий финансовый год</t>
  </si>
  <si>
    <t>на 2021г.</t>
  </si>
  <si>
    <t>1 год планового периода</t>
  </si>
  <si>
    <t>на 2022г.</t>
  </si>
  <si>
    <t>2 год планового периода</t>
  </si>
  <si>
    <t>за пределами планового периода</t>
  </si>
  <si>
    <t>Остаток средств на начало текущего финансового года</t>
  </si>
  <si>
    <t>Х</t>
  </si>
  <si>
    <t>Остаток средств на конец текущего финансового года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</si>
  <si>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</si>
  <si>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</si>
  <si>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</si>
  <si>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</si>
  <si>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доходы от оказания услуг, выполнения работ за плату сверх установленного муниципального задания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</si>
  <si>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</si>
  <si>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</si>
  <si>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субсидии на осуществление капитальных вложений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</si>
  <si>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</si>
  <si>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</si>
  <si>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</si>
  <si>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</si>
  <si>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</si>
  <si>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</si>
  <si>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</si>
  <si>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</si>
  <si>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</si>
  <si>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</si>
  <si>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из них: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</si>
  <si>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</si>
  <si>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</si>
  <si>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</si>
  <si>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</si>
  <si>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</si>
  <si>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</si>
  <si>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</si>
  <si>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</si>
  <si>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</si>
  <si>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</si>
  <si>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</si>
  <si>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</si>
  <si>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</si>
  <si>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</si>
  <si>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</si>
  <si>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</si>
  <si>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</si>
  <si>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</si>
  <si>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</si>
  <si>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</si>
  <si>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</si>
  <si>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</si>
  <si>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</si>
  <si>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</si>
  <si>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возврат в бюджет средств субсидии</t>
  </si>
  <si>
    <t xml:space="preserve">(наименование должности </t>
  </si>
  <si>
    <t xml:space="preserve">руководителя)                          </t>
  </si>
  <si>
    <t>"____"__________20___г.</t>
  </si>
  <si>
    <t>Исполнитель</t>
  </si>
  <si>
    <t>1-й год планового периода</t>
  </si>
  <si>
    <t>2-й год планового периода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</si>
  <si>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</si>
  <si>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</si>
  <si>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</si>
  <si>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за счет средств обязательного медицинского страхования</t>
  </si>
  <si>
    <t>за счет прочих источников финансового обеспечения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</si>
  <si>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</si>
  <si>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</si>
  <si>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МКУ "Управление образования Беловского муниципального района</t>
  </si>
  <si>
    <t>Жданова Ю.А.</t>
  </si>
  <si>
    <t>(подпись)              (расшифровка подписи)</t>
  </si>
  <si>
    <r>
      <t xml:space="preserve">Орган, осуществляющий функции и полномочия учредителя  </t>
    </r>
    <r>
      <rPr>
        <b/>
        <sz val="11"/>
        <color rgb="FF000000"/>
        <rFont val="Times New Roman"/>
        <family val="1"/>
        <charset val="204"/>
      </rPr>
      <t>Муниципальное казенное учреждение "Управление образования Беловского муниципального района"</t>
    </r>
  </si>
  <si>
    <t>Раздел 2. Сведения по выплатам на закупки товаров, работ, услуг</t>
  </si>
  <si>
    <t>№ п/п</t>
  </si>
  <si>
    <t>4.1</t>
  </si>
  <si>
    <t>1.2.</t>
  </si>
  <si>
    <t>1.1.</t>
  </si>
  <si>
    <t>1.3.</t>
  </si>
  <si>
    <t>Выплаты на закупку товаров, работ, услуг, всего &lt;11&gt;</t>
  </si>
  <si>
    <t>по контрактам (договорам), планируемым к заключению в соответствующем финансовом году без применения норм Федерального закона  "О контрактной системк в сфере закупок товаров, работ, услуг для обеспечения государственных и муниципальных нужд" и ФЗ от 18 июля 2011 г. № 223-ФЗ "О закупках товаров, работ, услуг отдельными видами юридических лиц" (далее - ФЗ №223-ФЗ) &lt;12&gt;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</si>
  <si>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&lt;13&gt;</t>
  </si>
  <si>
    <t>1.3.1.</t>
  </si>
  <si>
    <t>в том числе:   с Феднральным законом №44-ФЗ</t>
  </si>
  <si>
    <t>из них &lt;10.1&gt;</t>
  </si>
  <si>
    <t>26310.1</t>
  </si>
  <si>
    <t>1.3.2.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</si>
  <si>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</si>
  <si>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&lt;13&gt;</t>
  </si>
  <si>
    <t>1.4.1.</t>
  </si>
  <si>
    <t>в том числе: за счет субсидий, предоставляемых на финансовое обеспечение выполнения муниципального задания</t>
  </si>
  <si>
    <t>1.4.1.1.</t>
  </si>
  <si>
    <t>в том числе: в соответствии с Федеральным законом №44-ФЗ</t>
  </si>
  <si>
    <t>1.4.1.2.</t>
  </si>
  <si>
    <t>в соответствии с Федеральным законом № 223-ФЗ &lt;14&gt;</t>
  </si>
  <si>
    <t>1.4.2.</t>
  </si>
  <si>
    <t>1.4.2.1.</t>
  </si>
  <si>
    <t>в том числе: в соотвесствии с Федеральным законом №44-ФЗ</t>
  </si>
  <si>
    <t>из них &lt;10.1&gt;:</t>
  </si>
  <si>
    <t>26421.1</t>
  </si>
  <si>
    <t>1.4.2.2.</t>
  </si>
  <si>
    <t>в соответствии с Федеральным законом №223-ФЗ &lt;14&gt;</t>
  </si>
  <si>
    <t>1.4.3.</t>
  </si>
  <si>
    <t>за счет субсидий, предоставляемых на осуществление капитальных  вложений &lt;15&gt;</t>
  </si>
  <si>
    <t>1.4.4.</t>
  </si>
  <si>
    <t>1.4.4.1.</t>
  </si>
  <si>
    <t>в том числе: в соответствии с Федеральным законом № 44-ФЗ</t>
  </si>
  <si>
    <t>1.4.4.2.</t>
  </si>
  <si>
    <t>в том числе: в соответствии с Федеральным законом № 223-ФЗ&lt;14&gt;</t>
  </si>
  <si>
    <t>1.4.5.</t>
  </si>
  <si>
    <t>в том числе: в соответствии с Федеральным законом № 223-ФЗ</t>
  </si>
  <si>
    <t>1.4.5.1.</t>
  </si>
  <si>
    <t>из них &lt;10.1&gt; в соответствии с Федеральным законом № 223-ФЗ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</si>
  <si>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</si>
  <si>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</si>
  <si>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 &lt;16&gt;</t>
  </si>
  <si>
    <t>в том числе по году закупки:</t>
  </si>
  <si>
    <t>2.1.</t>
  </si>
  <si>
    <t>2.2.</t>
  </si>
  <si>
    <t>Код по</t>
  </si>
  <si>
    <t>бюджтной</t>
  </si>
  <si>
    <t>классификации</t>
  </si>
  <si>
    <t>РФ</t>
  </si>
  <si>
    <t xml:space="preserve">Год </t>
  </si>
  <si>
    <t>начала</t>
  </si>
  <si>
    <t>закупки</t>
  </si>
  <si>
    <t xml:space="preserve">Код </t>
  </si>
  <si>
    <t>строки</t>
  </si>
  <si>
    <t xml:space="preserve">На 2020 </t>
  </si>
  <si>
    <t xml:space="preserve">(текущий </t>
  </si>
  <si>
    <t>год)</t>
  </si>
  <si>
    <t xml:space="preserve">На 2021 </t>
  </si>
  <si>
    <t>(первый год</t>
  </si>
  <si>
    <t>периода)</t>
  </si>
  <si>
    <t>планового</t>
  </si>
  <si>
    <t xml:space="preserve">На 2022 </t>
  </si>
  <si>
    <t>(второй год</t>
  </si>
  <si>
    <t>за</t>
  </si>
  <si>
    <t>пределами</t>
  </si>
  <si>
    <t xml:space="preserve">планового </t>
  </si>
  <si>
    <t>периода</t>
  </si>
  <si>
    <t>в том числе: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</si>
  <si>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субсидии на финансовое обеспечение выполнения муниципального задания за счет средств бюджета Федерального фонда обязательного медецинского страхования</t>
  </si>
  <si>
    <t>в том числе:   целевые субсидии</t>
  </si>
  <si>
    <t xml:space="preserve">прочие доходы, всего </t>
  </si>
  <si>
    <t>доходы от операций с активами , всего</t>
  </si>
  <si>
    <t>прочие поступления, всего &lt;6&gt;</t>
  </si>
  <si>
    <t>из них: увеличение остатков денежных средств за счет возврата дебеторской задолженности прошлых лет</t>
  </si>
  <si>
    <t>в том числе: на выплаты по оплате труда</t>
  </si>
  <si>
    <t>доходы от оказания платных услуг (работ)</t>
  </si>
  <si>
    <t>приобретение товаров, работ, услуг в пользу граждан в целях их социального обеспечения</t>
  </si>
  <si>
    <t xml:space="preserve">Руководитель учреждения </t>
  </si>
  <si>
    <t>(уполномоченное лицо учреждения)</t>
  </si>
  <si>
    <t>(должность)</t>
  </si>
  <si>
    <t>________________________________</t>
  </si>
  <si>
    <t>______________________</t>
  </si>
  <si>
    <t>_____________________________________________________________________________________________________________________________</t>
  </si>
  <si>
    <t>(наименование должности уполномоченного лица органа, осуществляющего функции и полномочия учредителя)</t>
  </si>
  <si>
    <t>_____________________________</t>
  </si>
  <si>
    <t>"______"__________2020г.</t>
  </si>
  <si>
    <t>Обоснования (расчеты)</t>
  </si>
  <si>
    <t>к плану финансово-хозяйственной днятельности</t>
  </si>
  <si>
    <r>
      <t xml:space="preserve">Источник финансового обеспечения     </t>
    </r>
    <r>
      <rPr>
        <u/>
        <sz val="11"/>
        <color theme="1"/>
        <rFont val="Calibri"/>
        <family val="2"/>
        <charset val="204"/>
        <scheme val="minor"/>
      </rPr>
      <t>Субсидия на выполнение  муниципального задания</t>
    </r>
  </si>
  <si>
    <t>количество</t>
  </si>
  <si>
    <t>5</t>
  </si>
  <si>
    <t>ед. изм.</t>
  </si>
  <si>
    <t>стоимость (тариф), руб.</t>
  </si>
  <si>
    <t>Услуги связи в том числе:</t>
  </si>
  <si>
    <t>1.</t>
  </si>
  <si>
    <t>Услуги интернета</t>
  </si>
  <si>
    <t>Стационарный телефон</t>
  </si>
  <si>
    <t>3.</t>
  </si>
  <si>
    <t>4.</t>
  </si>
  <si>
    <t>1.2</t>
  </si>
  <si>
    <t>Должность, группа должностей</t>
  </si>
  <si>
    <t>Установленная</t>
  </si>
  <si>
    <t>численность,</t>
  </si>
  <si>
    <t>ед.</t>
  </si>
  <si>
    <t>ВСЕГО</t>
  </si>
  <si>
    <t>Среднемесячный размер оплаты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</si>
  <si>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</si>
  <si>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</si>
  <si>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</si>
  <si>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Районный</t>
  </si>
  <si>
    <t>коэфициент</t>
  </si>
  <si>
    <t xml:space="preserve">Фонд олаты </t>
  </si>
  <si>
    <t>труда в год, руб.</t>
  </si>
  <si>
    <t>Административно- управленческий персонал</t>
  </si>
  <si>
    <t>Педогогический персонал</t>
  </si>
  <si>
    <t>Учебно-вспомогательный персонал</t>
  </si>
  <si>
    <t>Итого:</t>
  </si>
  <si>
    <t>1. Расчет фонда оплаты труда на 2020 год (на текущий финансовый од) КОСГУ (211)</t>
  </si>
  <si>
    <t xml:space="preserve">2. Обоснования (расчеты) расходов на социальные пособия и компенсации персоналу в денежной форме (266) </t>
  </si>
  <si>
    <t>Код видов расходов 112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</si>
  <si>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</si>
  <si>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</si>
  <si>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</si>
  <si>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2020г., сумма в год, руб.</t>
  </si>
  <si>
    <t>2021г., сумма в год, руб.</t>
  </si>
  <si>
    <t>2022г., сумма в год, руб.</t>
  </si>
  <si>
    <t>Код видов расходов 119</t>
  </si>
  <si>
    <t>Код расходов   111</t>
  </si>
  <si>
    <t>3. Обоснования (расчеты) начисления на выплаты по оплате труда (213)</t>
  </si>
  <si>
    <t>Ставка, %</t>
  </si>
  <si>
    <t>Сумма взноса на 2020г., руб.</t>
  </si>
  <si>
    <t>Сумма взноса на 2021г., руб.</t>
  </si>
  <si>
    <t>Сумма взноса на 2022г., руб.</t>
  </si>
  <si>
    <t>Код видов расходов 244</t>
  </si>
  <si>
    <t>4. Обоснования (расчеты) на оплату услуг связи (221)</t>
  </si>
  <si>
    <t>5. Обоснования (расчеты) на оплату коммунальных услуг (223)</t>
  </si>
  <si>
    <t>6. Обоснования (расчеты) на оплату работ, услуг по содержанию (225)</t>
  </si>
  <si>
    <t>7. Обоснования (расчеты) на оплату прочих работ услуг (226)</t>
  </si>
  <si>
    <t>8. Обоснования (расчеты) на оплату услуг по стпахованию имущества (227)</t>
  </si>
  <si>
    <t>9. Обоснования (расчеты) увеличение основных средств (310)</t>
  </si>
  <si>
    <t xml:space="preserve">10. Обоснования (расчеты) увеличение стоимости лекарственных препаратов  и материалов, применяемх в медицинских целях (341) </t>
  </si>
  <si>
    <t xml:space="preserve">11. Обоснования (расчеты) увеличение стоимости продуктов питания(342) </t>
  </si>
  <si>
    <t xml:space="preserve">12. Обоснования (расчеты) увеличение стоимости горюче-смазочных материалов (343) </t>
  </si>
  <si>
    <t xml:space="preserve">13. Обоснования (расчеты) увеличение стоимости строительных материалов (344) </t>
  </si>
  <si>
    <t xml:space="preserve">14. Обоснования (расчеты) увеличение стоимости мягкого инвентаря (345) </t>
  </si>
  <si>
    <t xml:space="preserve">15. Обоснования (расчеты) увеличение стоимости прочих оборотных запасов (материалов)  (346) </t>
  </si>
  <si>
    <t xml:space="preserve">16. Обоснования (расчеты) увеличение стоимости прочих материальных запасов однократного применения (349) </t>
  </si>
  <si>
    <t>Код видов расходов 851</t>
  </si>
  <si>
    <t xml:space="preserve">17. Обоснования (расчеты) расходов на налог на имущество организаций и земельный налог (291) </t>
  </si>
  <si>
    <t xml:space="preserve">Итого: </t>
  </si>
  <si>
    <t>Код видов расходов 131</t>
  </si>
  <si>
    <t>18. Приносящая доход деятельность</t>
  </si>
  <si>
    <t>1</t>
  </si>
  <si>
    <t>Родительская плата</t>
  </si>
  <si>
    <t>Стоимость одной услуги за чел., руб</t>
  </si>
  <si>
    <t>Объем услуги, чел.</t>
  </si>
  <si>
    <t>Фонд олаты труда согласно доведенных субсидий, руб.</t>
  </si>
  <si>
    <t xml:space="preserve">Сумма поткплений, руб. </t>
  </si>
  <si>
    <t xml:space="preserve">доходы без род пл </t>
  </si>
  <si>
    <t xml:space="preserve">род плата </t>
  </si>
  <si>
    <t xml:space="preserve">Педогогический персонал не осущ </t>
  </si>
  <si>
    <t xml:space="preserve">Пособие по временной нетрудоспособности </t>
  </si>
  <si>
    <t xml:space="preserve">Страховые взносы в ПФР </t>
  </si>
  <si>
    <t xml:space="preserve">Страховые взносы в ФФОМС </t>
  </si>
  <si>
    <t xml:space="preserve">Страховые взносы в ФСС </t>
  </si>
  <si>
    <t xml:space="preserve">ООО "Энергоресурс" Теплоснабжение </t>
  </si>
  <si>
    <t xml:space="preserve">ООО "Энергоресурс" Эл энергия </t>
  </si>
  <si>
    <t xml:space="preserve">ООО "Энергоресурс" вода </t>
  </si>
  <si>
    <t xml:space="preserve">ООО "Энергоресурс" ЖБО </t>
  </si>
  <si>
    <t>ООО "Стройавтоматика" ТЭ ЭУЗ</t>
  </si>
  <si>
    <t xml:space="preserve">ООО "Стройавтоматика" ТО ПОС </t>
  </si>
  <si>
    <t>ООО "Стройавтоматика" ТО ЭУЗ</t>
  </si>
  <si>
    <t xml:space="preserve">Период испытиания эл установок здания </t>
  </si>
  <si>
    <t>Обслуж видеонабл</t>
  </si>
  <si>
    <t xml:space="preserve">Вывоз мусора </t>
  </si>
  <si>
    <t xml:space="preserve">Профдезинфекция </t>
  </si>
  <si>
    <t xml:space="preserve">ООО "Компания Сибирь"Заправка картириджа </t>
  </si>
  <si>
    <t xml:space="preserve">Ремонт машин </t>
  </si>
  <si>
    <t xml:space="preserve">Пропитка крыш, заправка огнет </t>
  </si>
  <si>
    <t xml:space="preserve">МБУЗ "Беловская ЦРБ" медосмотр </t>
  </si>
  <si>
    <t>КриптоПро обучение</t>
  </si>
  <si>
    <t xml:space="preserve">ООО "Контур Экстерн" </t>
  </si>
  <si>
    <t xml:space="preserve">КитСервис </t>
  </si>
  <si>
    <t xml:space="preserve">ОСАГО , страховка </t>
  </si>
  <si>
    <t xml:space="preserve">Продукты питания </t>
  </si>
  <si>
    <t xml:space="preserve">Медикаменты </t>
  </si>
  <si>
    <t xml:space="preserve">Канцтовары </t>
  </si>
  <si>
    <t xml:space="preserve">Налоги </t>
  </si>
  <si>
    <r>
      <t xml:space="preserve">Учреждение </t>
    </r>
    <r>
      <rPr>
        <b/>
        <sz val="11"/>
        <color rgb="FF000000"/>
        <rFont val="Times New Roman"/>
        <family val="1"/>
        <charset val="204"/>
      </rPr>
      <t>Муниципальное бюджетное дошкольное образовательное учреждение "Пермяковский детский сад"</t>
    </r>
  </si>
  <si>
    <t>5.</t>
  </si>
  <si>
    <t>Обслуж персонал</t>
  </si>
  <si>
    <t xml:space="preserve">Огнетушители </t>
  </si>
  <si>
    <t>Ремонтные работы</t>
  </si>
  <si>
    <t>Спецодежда</t>
  </si>
  <si>
    <t xml:space="preserve">Заведующий </t>
  </si>
  <si>
    <t>Гаврилюк А.А.</t>
  </si>
  <si>
    <t xml:space="preserve">дох с род пл </t>
  </si>
  <si>
    <t xml:space="preserve">прочие +род пл </t>
  </si>
  <si>
    <t>от "15" января   2021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</si>
</sst>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3F3F3F"/>
      </left>
      <right/>
      <top style="medium">
        <color rgb="FF000000"/>
      </top>
      <bottom style="thin">
        <color rgb="FF3F3F3F"/>
      </bottom>
      <diagonal/>
    </border>
    <border>
      <left/>
      <right/>
      <top style="medium">
        <color rgb="FF000000"/>
      </top>
      <bottom style="thin">
        <color rgb="FF3F3F3F"/>
      </bottom>
      <diagonal/>
    </border>
    <border>
      <left/>
      <right style="thin">
        <color rgb="FF3F3F3F"/>
      </right>
      <top style="medium">
        <color rgb="FF000000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rgb="FF000000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/>
    <xf numFmtId="0" fontId="6" fillId="0" borderId="0" xfId="0" applyFont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2" borderId="1" xfId="1"/>
    <xf numFmtId="0" fontId="1" fillId="2" borderId="1" xfId="1" applyAlignment="1">
      <alignment horizontal="center"/>
    </xf>
    <xf numFmtId="49" fontId="1" fillId="2" borderId="1" xfId="1" applyNumberFormat="1" applyAlignment="1">
      <alignment horizontal="center"/>
    </xf>
    <xf numFmtId="0" fontId="1" fillId="2" borderId="1" xfId="1" applyAlignment="1">
      <alignment horizontal="center"/>
    </xf>
    <xf numFmtId="0" fontId="1" fillId="2" borderId="18" xfId="1" applyBorder="1" applyAlignment="1">
      <alignment horizontal="center"/>
    </xf>
    <xf numFmtId="0" fontId="1" fillId="2" borderId="20" xfId="1" applyBorder="1" applyAlignment="1">
      <alignment horizontal="center"/>
    </xf>
    <xf numFmtId="0" fontId="1" fillId="2" borderId="19" xfId="1" applyBorder="1" applyAlignment="1">
      <alignment horizontal="center"/>
    </xf>
    <xf numFmtId="0" fontId="1" fillId="2" borderId="21" xfId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1" fillId="2" borderId="1" xfId="1" applyAlignment="1">
      <alignment horizontal="center" vertical="top" wrapText="1"/>
    </xf>
    <xf numFmtId="0" fontId="0" fillId="0" borderId="0" xfId="0"/>
    <xf numFmtId="0" fontId="1" fillId="2" borderId="1" xfId="1" applyAlignment="1">
      <alignment horizontal="center"/>
    </xf>
    <xf numFmtId="0" fontId="0" fillId="0" borderId="0" xfId="0"/>
    <xf numFmtId="0" fontId="1" fillId="2" borderId="1" xfId="1" applyAlignment="1">
      <alignment horizontal="center"/>
    </xf>
    <xf numFmtId="16" fontId="1" fillId="2" borderId="1" xfId="1" applyNumberFormat="1" applyAlignment="1">
      <alignment horizontal="center"/>
    </xf>
    <xf numFmtId="0" fontId="0" fillId="0" borderId="0" xfId="0"/>
    <xf numFmtId="0" fontId="1" fillId="2" borderId="20" xfId="1" applyBorder="1" applyAlignment="1">
      <alignment horizontal="center"/>
    </xf>
    <xf numFmtId="0" fontId="1" fillId="2" borderId="19" xfId="1" applyBorder="1" applyAlignment="1">
      <alignment horizontal="center"/>
    </xf>
    <xf numFmtId="0" fontId="1" fillId="2" borderId="21" xfId="1" applyBorder="1" applyAlignment="1">
      <alignment horizontal="center"/>
    </xf>
    <xf numFmtId="0" fontId="1" fillId="2" borderId="1" xfId="1" applyAlignment="1">
      <alignment horizontal="center"/>
    </xf>
    <xf numFmtId="0" fontId="0" fillId="0" borderId="0" xfId="0" applyAlignment="1">
      <alignment horizontal="center"/>
    </xf>
    <xf numFmtId="0" fontId="1" fillId="2" borderId="19" xfId="1" applyBorder="1" applyAlignment="1"/>
    <xf numFmtId="0" fontId="10" fillId="2" borderId="1" xfId="1" applyFont="1" applyAlignment="1">
      <alignment horizontal="center" wrapText="1"/>
    </xf>
    <xf numFmtId="0" fontId="9" fillId="0" borderId="0" xfId="0" applyFont="1"/>
    <xf numFmtId="0" fontId="1" fillId="2" borderId="20" xfId="1" applyBorder="1" applyAlignment="1">
      <alignment wrapText="1"/>
    </xf>
    <xf numFmtId="0" fontId="1" fillId="2" borderId="21" xfId="1" applyBorder="1" applyAlignment="1">
      <alignment wrapText="1"/>
    </xf>
    <xf numFmtId="0" fontId="1" fillId="2" borderId="19" xfId="1" applyBorder="1" applyAlignment="1">
      <alignment wrapText="1"/>
    </xf>
    <xf numFmtId="0" fontId="1" fillId="2" borderId="20" xfId="1" applyBorder="1" applyAlignment="1">
      <alignment horizontal="center" wrapText="1"/>
    </xf>
    <xf numFmtId="0" fontId="1" fillId="2" borderId="21" xfId="1" applyBorder="1" applyAlignment="1">
      <alignment horizontal="center" wrapText="1"/>
    </xf>
    <xf numFmtId="0" fontId="1" fillId="2" borderId="19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/>
    <xf numFmtId="0" fontId="1" fillId="2" borderId="1" xfId="1" applyAlignment="1">
      <alignment horizontal="center"/>
    </xf>
    <xf numFmtId="0" fontId="1" fillId="2" borderId="21" xfId="1" applyBorder="1" applyAlignment="1">
      <alignment horizontal="center"/>
    </xf>
    <xf numFmtId="2" fontId="1" fillId="2" borderId="1" xfId="1" applyNumberFormat="1" applyAlignment="1">
      <alignment horizontal="center"/>
    </xf>
    <xf numFmtId="1" fontId="1" fillId="2" borderId="1" xfId="1" applyNumberFormat="1" applyAlignment="1">
      <alignment horizontal="center"/>
    </xf>
    <xf numFmtId="0" fontId="1" fillId="2" borderId="1" xfId="1" applyAlignment="1">
      <alignment horizontal="center"/>
    </xf>
    <xf numFmtId="0" fontId="0" fillId="0" borderId="0" xfId="0"/>
    <xf numFmtId="0" fontId="1" fillId="2" borderId="1" xfId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5" fillId="0" borderId="3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/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7" xfId="0" applyFont="1" applyBorder="1" applyAlignment="1">
      <alignment horizontal="right" wrapText="1"/>
    </xf>
    <xf numFmtId="0" fontId="1" fillId="2" borderId="20" xfId="1" applyBorder="1" applyAlignment="1">
      <alignment horizontal="center"/>
    </xf>
    <xf numFmtId="0" fontId="1" fillId="2" borderId="19" xfId="1" applyBorder="1" applyAlignment="1">
      <alignment horizontal="center"/>
    </xf>
    <xf numFmtId="0" fontId="1" fillId="2" borderId="15" xfId="1" applyBorder="1" applyAlignment="1">
      <alignment horizontal="center"/>
    </xf>
    <xf numFmtId="0" fontId="1" fillId="2" borderId="16" xfId="1" applyBorder="1" applyAlignment="1">
      <alignment horizontal="center"/>
    </xf>
    <xf numFmtId="0" fontId="1" fillId="2" borderId="17" xfId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1" fillId="2" borderId="21" xfId="1" applyBorder="1" applyAlignment="1">
      <alignment horizontal="center"/>
    </xf>
    <xf numFmtId="0" fontId="1" fillId="2" borderId="1" xfId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2" borderId="18" xfId="1" applyBorder="1" applyAlignment="1">
      <alignment horizontal="center"/>
    </xf>
    <xf numFmtId="0" fontId="0" fillId="0" borderId="0" xfId="0" applyAlignment="1">
      <alignment horizontal="center"/>
    </xf>
    <xf numFmtId="0" fontId="1" fillId="2" borderId="22" xfId="1" applyBorder="1" applyAlignment="1">
      <alignment horizontal="center"/>
    </xf>
    <xf numFmtId="0" fontId="1" fillId="2" borderId="23" xfId="1" applyBorder="1" applyAlignment="1">
      <alignment horizontal="center"/>
    </xf>
    <xf numFmtId="0" fontId="1" fillId="2" borderId="24" xfId="1" applyBorder="1" applyAlignment="1">
      <alignment horizontal="center"/>
    </xf>
    <xf numFmtId="0" fontId="1" fillId="2" borderId="25" xfId="1" applyBorder="1" applyAlignment="1">
      <alignment horizontal="center"/>
    </xf>
    <xf numFmtId="0" fontId="1" fillId="2" borderId="26" xfId="1" applyBorder="1" applyAlignment="1">
      <alignment horizontal="center"/>
    </xf>
    <xf numFmtId="0" fontId="1" fillId="2" borderId="27" xfId="1" applyBorder="1" applyAlignment="1">
      <alignment horizontal="center"/>
    </xf>
    <xf numFmtId="0" fontId="1" fillId="2" borderId="22" xfId="1" applyBorder="1" applyAlignment="1">
      <alignment horizontal="center" wrapText="1"/>
    </xf>
    <xf numFmtId="0" fontId="1" fillId="2" borderId="24" xfId="1" applyBorder="1" applyAlignment="1">
      <alignment horizontal="center" wrapText="1"/>
    </xf>
    <xf numFmtId="0" fontId="1" fillId="2" borderId="31" xfId="1" applyBorder="1" applyAlignment="1">
      <alignment horizontal="center" wrapText="1"/>
    </xf>
    <xf numFmtId="0" fontId="1" fillId="2" borderId="32" xfId="1" applyBorder="1" applyAlignment="1">
      <alignment horizontal="center" wrapText="1"/>
    </xf>
    <xf numFmtId="0" fontId="1" fillId="2" borderId="25" xfId="1" applyBorder="1" applyAlignment="1">
      <alignment horizontal="center" wrapText="1"/>
    </xf>
    <xf numFmtId="0" fontId="1" fillId="2" borderId="27" xfId="1" applyBorder="1" applyAlignment="1">
      <alignment horizontal="center" wrapText="1"/>
    </xf>
    <xf numFmtId="0" fontId="1" fillId="2" borderId="28" xfId="1" applyBorder="1" applyAlignment="1">
      <alignment horizontal="center"/>
    </xf>
    <xf numFmtId="0" fontId="1" fillId="2" borderId="30" xfId="1" applyBorder="1" applyAlignment="1">
      <alignment horizontal="center"/>
    </xf>
    <xf numFmtId="0" fontId="1" fillId="2" borderId="20" xfId="1" applyBorder="1" applyAlignment="1">
      <alignment horizontal="center" wrapText="1"/>
    </xf>
    <xf numFmtId="0" fontId="1" fillId="2" borderId="21" xfId="1" applyBorder="1" applyAlignment="1">
      <alignment horizontal="center" wrapText="1"/>
    </xf>
    <xf numFmtId="0" fontId="1" fillId="2" borderId="19" xfId="1" applyBorder="1" applyAlignment="1">
      <alignment horizontal="center" wrapText="1"/>
    </xf>
    <xf numFmtId="0" fontId="1" fillId="2" borderId="29" xfId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opLeftCell="A94" workbookViewId="0">
      <selection sqref="A1:H111"/>
    </sheetView>
  </sheetViews>
  <sheetFormatPr defaultRowHeight="15"/>
  <cols>
    <col min="1" max="1" width="28.28515625" customWidth="1"/>
    <col min="2" max="2" width="9.140625" customWidth="1"/>
    <col min="3" max="3" width="17.7109375" customWidth="1"/>
    <col min="4" max="4" width="9.140625" customWidth="1"/>
    <col min="5" max="5" width="17" customWidth="1"/>
    <col min="6" max="6" width="15.140625" customWidth="1"/>
    <col min="7" max="7" width="12.28515625" customWidth="1"/>
    <col min="8" max="8" width="15.5703125" customWidth="1"/>
  </cols>
  <sheetData>
    <row r="1" spans="1:8">
      <c r="A1" s="79"/>
      <c r="B1" s="80"/>
      <c r="C1" s="80"/>
      <c r="D1" s="80"/>
      <c r="E1" s="80"/>
      <c r="F1" s="80"/>
      <c r="G1" s="17"/>
      <c r="H1" s="17"/>
    </row>
    <row r="2" spans="1:8">
      <c r="A2" s="79"/>
      <c r="B2" s="80"/>
      <c r="C2" s="80"/>
      <c r="D2" s="80"/>
      <c r="E2" s="80"/>
      <c r="F2" s="80"/>
      <c r="G2" s="17"/>
      <c r="H2" s="17"/>
    </row>
    <row r="3" spans="1:8">
      <c r="A3" s="87" t="s">
        <v>0</v>
      </c>
      <c r="B3" s="87"/>
      <c r="C3" s="87"/>
      <c r="D3" s="18"/>
      <c r="E3" s="6" t="s">
        <v>1</v>
      </c>
      <c r="F3" s="19"/>
      <c r="G3" s="17"/>
      <c r="H3" s="17"/>
    </row>
    <row r="4" spans="1:8" ht="38.25" customHeight="1" thickBot="1">
      <c r="A4" s="88" t="s">
        <v>91</v>
      </c>
      <c r="B4" s="88"/>
      <c r="C4" s="88"/>
      <c r="D4" s="18"/>
      <c r="E4" s="89" t="s">
        <v>290</v>
      </c>
      <c r="F4" s="89"/>
      <c r="G4" s="17"/>
      <c r="H4" s="17"/>
    </row>
    <row r="5" spans="1:8" ht="30" customHeight="1">
      <c r="A5" s="90" t="s">
        <v>2</v>
      </c>
      <c r="B5" s="90"/>
      <c r="C5" s="90"/>
      <c r="D5" s="18"/>
      <c r="E5" s="82" t="s">
        <v>3</v>
      </c>
      <c r="F5" s="82"/>
      <c r="G5" s="17"/>
      <c r="H5" s="17"/>
    </row>
    <row r="6" spans="1:8" ht="15.75" thickBot="1">
      <c r="A6" s="18"/>
      <c r="B6" s="18"/>
      <c r="C6" s="18" t="s">
        <v>92</v>
      </c>
      <c r="D6" s="18"/>
      <c r="E6" s="91" t="s">
        <v>291</v>
      </c>
      <c r="F6" s="91"/>
      <c r="G6" s="17"/>
      <c r="H6" s="17"/>
    </row>
    <row r="7" spans="1:8" ht="15" customHeight="1">
      <c r="A7" s="7" t="s">
        <v>4</v>
      </c>
      <c r="B7" s="20"/>
      <c r="C7" s="7" t="s">
        <v>5</v>
      </c>
      <c r="D7" s="21"/>
      <c r="E7" s="82" t="s">
        <v>93</v>
      </c>
      <c r="F7" s="82"/>
      <c r="G7" s="17"/>
      <c r="H7" s="17"/>
    </row>
    <row r="8" spans="1:8" ht="15.75" customHeight="1" thickBot="1">
      <c r="A8" s="83" t="s">
        <v>6</v>
      </c>
      <c r="B8" s="83"/>
      <c r="C8" s="83"/>
      <c r="D8" s="18"/>
      <c r="E8" s="84"/>
      <c r="F8" s="84"/>
      <c r="G8" s="17"/>
      <c r="H8" s="17"/>
    </row>
    <row r="9" spans="1:8" ht="31.5" customHeight="1">
      <c r="A9" s="85" t="s">
        <v>7</v>
      </c>
      <c r="B9" s="85"/>
      <c r="C9" s="85"/>
      <c r="D9" s="85"/>
      <c r="E9" s="86"/>
      <c r="F9" s="8"/>
      <c r="G9" s="105" t="s">
        <v>9</v>
      </c>
      <c r="H9" s="106"/>
    </row>
    <row r="10" spans="1:8" ht="17.25" customHeight="1" thickBot="1">
      <c r="A10" s="85" t="s">
        <v>8</v>
      </c>
      <c r="B10" s="85"/>
      <c r="C10" s="85"/>
      <c r="D10" s="85"/>
      <c r="E10" s="86"/>
      <c r="F10" s="8"/>
      <c r="G10" s="107"/>
      <c r="H10" s="108"/>
    </row>
    <row r="11" spans="1:8" ht="18" customHeight="1">
      <c r="A11" s="109" t="s">
        <v>294</v>
      </c>
      <c r="B11" s="109"/>
      <c r="C11" s="109"/>
      <c r="D11" s="109"/>
      <c r="E11" s="8"/>
      <c r="F11" s="110" t="s">
        <v>10</v>
      </c>
      <c r="G11" s="105"/>
      <c r="H11" s="106"/>
    </row>
    <row r="12" spans="1:8" ht="14.25" customHeight="1" thickBot="1">
      <c r="A12" s="25"/>
      <c r="B12" s="25"/>
      <c r="C12" s="25"/>
      <c r="D12" s="25"/>
      <c r="E12" s="8"/>
      <c r="F12" s="110"/>
      <c r="G12" s="107"/>
      <c r="H12" s="108"/>
    </row>
    <row r="13" spans="1:8" ht="30.75" customHeight="1" thickBot="1">
      <c r="A13" s="104" t="s">
        <v>94</v>
      </c>
      <c r="B13" s="104"/>
      <c r="C13" s="104"/>
      <c r="D13" s="104"/>
      <c r="E13" s="104"/>
      <c r="F13" s="8" t="s">
        <v>11</v>
      </c>
      <c r="G13" s="102"/>
      <c r="H13" s="103"/>
    </row>
    <row r="14" spans="1:8" ht="15.75" thickBot="1">
      <c r="A14" s="104"/>
      <c r="B14" s="104"/>
      <c r="C14" s="104"/>
      <c r="D14" s="104"/>
      <c r="E14" s="104"/>
      <c r="F14" s="8" t="s">
        <v>12</v>
      </c>
      <c r="G14" s="99"/>
      <c r="H14" s="101"/>
    </row>
    <row r="15" spans="1:8" ht="36" customHeight="1" thickBot="1">
      <c r="A15" s="104" t="s">
        <v>284</v>
      </c>
      <c r="B15" s="104"/>
      <c r="C15" s="104"/>
      <c r="D15" s="104"/>
      <c r="E15" s="104"/>
      <c r="F15" s="8" t="s">
        <v>11</v>
      </c>
      <c r="G15" s="102"/>
      <c r="H15" s="103"/>
    </row>
    <row r="16" spans="1:8" ht="15.75" thickBot="1">
      <c r="A16" s="104"/>
      <c r="B16" s="104"/>
      <c r="C16" s="104"/>
      <c r="D16" s="104"/>
      <c r="E16" s="104"/>
      <c r="F16" s="34" t="s">
        <v>13</v>
      </c>
      <c r="G16" s="102"/>
      <c r="H16" s="103"/>
    </row>
    <row r="17" spans="1:8" ht="15.75" thickBot="1">
      <c r="A17" s="81"/>
      <c r="B17" s="81"/>
      <c r="C17" s="81"/>
      <c r="D17" s="81"/>
      <c r="E17" s="8"/>
      <c r="F17" s="8" t="s">
        <v>14</v>
      </c>
      <c r="G17" s="102"/>
      <c r="H17" s="103"/>
    </row>
    <row r="18" spans="1:8" ht="33" customHeight="1" thickBot="1">
      <c r="A18" s="9" t="s">
        <v>15</v>
      </c>
      <c r="B18" s="22"/>
      <c r="C18" s="9" t="s">
        <v>16</v>
      </c>
      <c r="D18" s="22"/>
      <c r="E18" s="8"/>
      <c r="F18" s="8" t="s">
        <v>17</v>
      </c>
      <c r="G18" s="102"/>
      <c r="H18" s="103"/>
    </row>
    <row r="19" spans="1:8" ht="14.25" customHeight="1">
      <c r="A19" s="81"/>
      <c r="B19" s="81"/>
      <c r="C19" s="81"/>
      <c r="D19" s="81"/>
      <c r="E19" s="81"/>
      <c r="F19" s="81"/>
      <c r="G19" s="17"/>
      <c r="H19" s="17"/>
    </row>
    <row r="20" spans="1:8" hidden="1">
      <c r="A20" s="17"/>
      <c r="B20" s="17"/>
      <c r="C20" s="17"/>
      <c r="D20" s="17"/>
      <c r="E20" s="17"/>
      <c r="F20" s="17"/>
      <c r="G20" s="17"/>
      <c r="H20" s="17"/>
    </row>
    <row r="21" spans="1:8" hidden="1">
      <c r="A21" s="17"/>
      <c r="B21" s="17"/>
      <c r="C21" s="17"/>
      <c r="D21" s="17"/>
      <c r="E21" s="17"/>
      <c r="F21" s="17"/>
      <c r="G21" s="17"/>
      <c r="H21" s="17"/>
    </row>
    <row r="22" spans="1:8" hidden="1">
      <c r="A22" s="17"/>
      <c r="B22" s="17"/>
      <c r="C22" s="17"/>
      <c r="D22" s="17"/>
      <c r="E22" s="17"/>
      <c r="F22" s="17"/>
      <c r="G22" s="17"/>
      <c r="H22" s="17"/>
    </row>
    <row r="23" spans="1:8">
      <c r="A23" s="17"/>
      <c r="B23" s="17"/>
      <c r="C23" s="17"/>
      <c r="D23" s="17"/>
      <c r="E23" s="17"/>
      <c r="F23" s="17"/>
      <c r="G23" s="17"/>
      <c r="H23" s="17"/>
    </row>
    <row r="24" spans="1:8" ht="15.75" thickBot="1">
      <c r="A24" s="95" t="s">
        <v>18</v>
      </c>
      <c r="B24" s="95"/>
      <c r="C24" s="95"/>
      <c r="D24" s="95"/>
      <c r="E24" s="95"/>
      <c r="F24" s="95"/>
      <c r="G24" s="95"/>
      <c r="H24" s="95"/>
    </row>
    <row r="25" spans="1:8" ht="17.25" customHeight="1" thickBot="1">
      <c r="A25" s="96" t="s">
        <v>19</v>
      </c>
      <c r="B25" s="96" t="s">
        <v>20</v>
      </c>
      <c r="C25" s="96" t="s">
        <v>21</v>
      </c>
      <c r="D25" s="96" t="s">
        <v>22</v>
      </c>
      <c r="E25" s="99" t="s">
        <v>23</v>
      </c>
      <c r="F25" s="100"/>
      <c r="G25" s="100"/>
      <c r="H25" s="101"/>
    </row>
    <row r="26" spans="1:8">
      <c r="A26" s="97"/>
      <c r="B26" s="97"/>
      <c r="C26" s="97"/>
      <c r="D26" s="97"/>
      <c r="E26" s="10" t="s">
        <v>24</v>
      </c>
      <c r="F26" s="10" t="s">
        <v>26</v>
      </c>
      <c r="G26" s="10" t="s">
        <v>28</v>
      </c>
      <c r="H26" s="96" t="s">
        <v>30</v>
      </c>
    </row>
    <row r="27" spans="1:8" ht="45.75" thickBot="1">
      <c r="A27" s="98"/>
      <c r="B27" s="98"/>
      <c r="C27" s="98"/>
      <c r="D27" s="98"/>
      <c r="E27" s="11" t="s">
        <v>25</v>
      </c>
      <c r="F27" s="11" t="s">
        <v>27</v>
      </c>
      <c r="G27" s="11" t="s">
        <v>29</v>
      </c>
      <c r="H27" s="98"/>
    </row>
    <row r="28" spans="1:8" ht="15.75" thickBot="1">
      <c r="A28" s="12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</row>
    <row r="29" spans="1:8" ht="30.75" customHeight="1" thickBot="1">
      <c r="A29" s="24" t="s">
        <v>31</v>
      </c>
      <c r="B29" s="11">
        <v>1</v>
      </c>
      <c r="C29" s="11" t="s">
        <v>32</v>
      </c>
      <c r="D29" s="11" t="s">
        <v>32</v>
      </c>
      <c r="E29" s="11">
        <v>0</v>
      </c>
      <c r="F29" s="11">
        <v>0</v>
      </c>
      <c r="G29" s="11">
        <v>0</v>
      </c>
      <c r="H29" s="23">
        <v>0</v>
      </c>
    </row>
    <row r="30" spans="1:8" ht="30.75" customHeight="1" thickBot="1">
      <c r="A30" s="24" t="s">
        <v>33</v>
      </c>
      <c r="B30" s="11">
        <v>2</v>
      </c>
      <c r="C30" s="11" t="s">
        <v>32</v>
      </c>
      <c r="D30" s="11" t="s">
        <v>32</v>
      </c>
      <c r="E30" s="11">
        <v>0</v>
      </c>
      <c r="F30" s="11">
        <v>0</v>
      </c>
      <c r="G30" s="11">
        <v>0</v>
      </c>
      <c r="H30" s="23">
        <v>0</v>
      </c>
    </row>
    <row r="31" spans="1:8" ht="17.25" customHeight="1" thickBot="1">
      <c r="A31" s="24" t="s">
        <v>34</v>
      </c>
      <c r="B31" s="11">
        <v>1000</v>
      </c>
      <c r="C31" s="23">
        <v>100</v>
      </c>
      <c r="D31" s="23">
        <v>100</v>
      </c>
      <c r="E31" s="64">
        <f>E35+E42</f>
        <v>4807000</v>
      </c>
      <c r="F31" s="11">
        <f t="shared" ref="F31:H31" si="0">F35+F42</f>
        <v>0</v>
      </c>
      <c r="G31" s="11">
        <f t="shared" si="0"/>
        <v>0</v>
      </c>
      <c r="H31" s="11">
        <f t="shared" si="0"/>
        <v>0</v>
      </c>
    </row>
    <row r="32" spans="1:8" ht="17.25" customHeight="1" thickBot="1">
      <c r="A32" s="24" t="s">
        <v>35</v>
      </c>
      <c r="B32" s="23"/>
      <c r="C32" s="23"/>
      <c r="D32" s="23"/>
      <c r="E32" s="23"/>
      <c r="F32" s="23"/>
      <c r="G32" s="23"/>
      <c r="H32" s="23"/>
    </row>
    <row r="33" spans="1:11" ht="28.5" customHeight="1" thickBot="1">
      <c r="A33" s="24" t="s">
        <v>36</v>
      </c>
      <c r="B33" s="11">
        <v>1100</v>
      </c>
      <c r="C33" s="11">
        <v>120</v>
      </c>
      <c r="D33" s="23"/>
      <c r="E33" s="23"/>
      <c r="F33" s="23"/>
      <c r="G33" s="23"/>
      <c r="H33" s="23"/>
    </row>
    <row r="34" spans="1:11" ht="18" customHeight="1" thickBot="1">
      <c r="A34" s="24" t="s">
        <v>35</v>
      </c>
      <c r="B34" s="11">
        <v>1110</v>
      </c>
      <c r="C34" s="11"/>
      <c r="D34" s="23"/>
      <c r="E34" s="23"/>
      <c r="F34" s="23"/>
      <c r="G34" s="23"/>
      <c r="H34" s="23"/>
    </row>
    <row r="35" spans="1:11" ht="51" customHeight="1" thickBot="1">
      <c r="A35" s="24" t="s">
        <v>37</v>
      </c>
      <c r="B35" s="11">
        <v>1200</v>
      </c>
      <c r="C35" s="11">
        <v>130</v>
      </c>
      <c r="D35" s="23">
        <v>130</v>
      </c>
      <c r="E35" s="65">
        <f>E36+K35</f>
        <v>4807000</v>
      </c>
      <c r="F35" s="23">
        <f t="shared" ref="F35:H35" si="1">F36+F39</f>
        <v>0</v>
      </c>
      <c r="G35" s="23">
        <f t="shared" si="1"/>
        <v>0</v>
      </c>
      <c r="H35" s="23">
        <f t="shared" si="1"/>
        <v>0</v>
      </c>
      <c r="I35" s="78" t="s">
        <v>292</v>
      </c>
      <c r="K35">
        <v>612000</v>
      </c>
    </row>
    <row r="36" spans="1:11" ht="120.75" thickBot="1">
      <c r="A36" s="24" t="s">
        <v>163</v>
      </c>
      <c r="B36" s="11">
        <v>1210</v>
      </c>
      <c r="C36" s="11">
        <v>130</v>
      </c>
      <c r="D36" s="23">
        <v>131</v>
      </c>
      <c r="E36" s="76">
        <v>4195000</v>
      </c>
      <c r="F36" s="11"/>
      <c r="G36" s="11"/>
      <c r="H36" s="23"/>
      <c r="I36" s="63" t="s">
        <v>254</v>
      </c>
    </row>
    <row r="37" spans="1:11" ht="50.25" hidden="1" customHeight="1" thickBot="1">
      <c r="A37" s="24" t="s">
        <v>38</v>
      </c>
      <c r="B37" s="11">
        <v>1220</v>
      </c>
      <c r="C37" s="11">
        <v>130</v>
      </c>
      <c r="D37" s="23"/>
      <c r="E37" s="23"/>
      <c r="F37" s="23"/>
      <c r="G37" s="23"/>
      <c r="H37" s="23"/>
    </row>
    <row r="38" spans="1:11" ht="111.75" customHeight="1" thickBot="1">
      <c r="A38" s="24" t="s">
        <v>164</v>
      </c>
      <c r="B38" s="11">
        <v>1220</v>
      </c>
      <c r="C38" s="11">
        <v>130</v>
      </c>
      <c r="D38" s="23"/>
      <c r="E38" s="23"/>
      <c r="F38" s="23"/>
      <c r="G38" s="23"/>
      <c r="H38" s="23"/>
    </row>
    <row r="39" spans="1:11" ht="33.75" customHeight="1" thickBot="1">
      <c r="A39" s="24" t="s">
        <v>171</v>
      </c>
      <c r="B39" s="11">
        <v>1230</v>
      </c>
      <c r="C39" s="11">
        <v>130</v>
      </c>
      <c r="D39" s="23">
        <v>131</v>
      </c>
      <c r="E39" s="65"/>
      <c r="F39" s="23"/>
      <c r="G39" s="23"/>
      <c r="H39" s="23"/>
      <c r="I39" s="63" t="s">
        <v>255</v>
      </c>
      <c r="K39">
        <v>612000</v>
      </c>
    </row>
    <row r="40" spans="1:11" ht="43.5" customHeight="1" thickBot="1">
      <c r="A40" s="24" t="s">
        <v>39</v>
      </c>
      <c r="B40" s="11">
        <v>1300</v>
      </c>
      <c r="C40" s="11">
        <v>140</v>
      </c>
      <c r="D40" s="23"/>
      <c r="E40" s="23"/>
      <c r="F40" s="23"/>
      <c r="G40" s="23"/>
      <c r="H40" s="23"/>
    </row>
    <row r="41" spans="1:11" ht="20.25" customHeight="1" thickBot="1">
      <c r="A41" s="24" t="s">
        <v>35</v>
      </c>
      <c r="B41" s="23">
        <v>1310</v>
      </c>
      <c r="C41" s="23">
        <v>140</v>
      </c>
      <c r="D41" s="23"/>
      <c r="E41" s="23"/>
      <c r="F41" s="23"/>
      <c r="G41" s="23"/>
      <c r="H41" s="23"/>
    </row>
    <row r="42" spans="1:11" ht="36.75" customHeight="1" thickBot="1">
      <c r="A42" s="24" t="s">
        <v>40</v>
      </c>
      <c r="B42" s="11">
        <v>1400</v>
      </c>
      <c r="C42" s="11">
        <v>150</v>
      </c>
      <c r="D42" s="23">
        <v>150</v>
      </c>
      <c r="E42" s="23"/>
      <c r="F42" s="23"/>
      <c r="G42" s="23"/>
      <c r="H42" s="23"/>
    </row>
    <row r="43" spans="1:11" ht="30" customHeight="1" thickBot="1">
      <c r="A43" s="24" t="s">
        <v>165</v>
      </c>
      <c r="B43" s="23">
        <v>1410</v>
      </c>
      <c r="C43" s="23">
        <v>150</v>
      </c>
      <c r="D43" s="23">
        <v>152</v>
      </c>
      <c r="E43" s="23"/>
      <c r="F43" s="23"/>
      <c r="G43" s="23"/>
      <c r="H43" s="23"/>
    </row>
    <row r="44" spans="1:11" ht="35.25" customHeight="1" thickBot="1">
      <c r="A44" s="24" t="s">
        <v>41</v>
      </c>
      <c r="B44" s="11">
        <v>1420</v>
      </c>
      <c r="C44" s="11">
        <v>150</v>
      </c>
      <c r="D44" s="23">
        <v>155</v>
      </c>
      <c r="E44" s="23">
        <f>E45+E46</f>
        <v>0</v>
      </c>
      <c r="F44" s="23">
        <f t="shared" ref="F44:H44" si="2">F45+F46</f>
        <v>0</v>
      </c>
      <c r="G44" s="23">
        <f t="shared" si="2"/>
        <v>0</v>
      </c>
      <c r="H44" s="23">
        <f t="shared" si="2"/>
        <v>0</v>
      </c>
    </row>
    <row r="45" spans="1:11" ht="25.5" customHeight="1" thickBot="1">
      <c r="A45" s="24" t="s">
        <v>166</v>
      </c>
      <c r="B45" s="11">
        <v>1500</v>
      </c>
      <c r="C45" s="11">
        <v>180</v>
      </c>
      <c r="D45" s="23"/>
      <c r="E45" s="23"/>
      <c r="F45" s="23"/>
      <c r="G45" s="23"/>
      <c r="H45" s="23"/>
    </row>
    <row r="46" spans="1:11" ht="25.5" customHeight="1" thickBot="1">
      <c r="A46" s="24" t="s">
        <v>35</v>
      </c>
      <c r="B46" s="11"/>
      <c r="C46" s="11"/>
      <c r="D46" s="23"/>
      <c r="E46" s="23"/>
      <c r="F46" s="23"/>
      <c r="G46" s="23"/>
      <c r="H46" s="23"/>
    </row>
    <row r="47" spans="1:11" ht="30" customHeight="1" thickBot="1">
      <c r="A47" s="24" t="s">
        <v>167</v>
      </c>
      <c r="B47" s="11">
        <v>1900</v>
      </c>
      <c r="C47" s="11"/>
      <c r="D47" s="23"/>
      <c r="E47" s="23"/>
      <c r="F47" s="23"/>
      <c r="G47" s="23"/>
      <c r="H47" s="23"/>
    </row>
    <row r="48" spans="1:11" ht="25.5" customHeight="1" thickBot="1">
      <c r="A48" s="24" t="s">
        <v>35</v>
      </c>
      <c r="B48" s="11"/>
      <c r="C48" s="11"/>
      <c r="D48" s="23"/>
      <c r="E48" s="23"/>
      <c r="F48" s="23"/>
      <c r="G48" s="23"/>
      <c r="H48" s="23"/>
    </row>
    <row r="49" spans="1:8" ht="25.5" customHeight="1" thickBot="1">
      <c r="A49" s="24" t="s">
        <v>168</v>
      </c>
      <c r="B49" s="11">
        <v>1980</v>
      </c>
      <c r="C49" s="11" t="s">
        <v>32</v>
      </c>
      <c r="D49" s="23"/>
      <c r="E49" s="23"/>
      <c r="F49" s="23"/>
      <c r="G49" s="23"/>
      <c r="H49" s="23"/>
    </row>
    <row r="50" spans="1:8" ht="63" customHeight="1" thickBot="1">
      <c r="A50" s="24" t="s">
        <v>169</v>
      </c>
      <c r="B50" s="11">
        <v>1981</v>
      </c>
      <c r="C50" s="11">
        <v>510</v>
      </c>
      <c r="D50" s="23"/>
      <c r="E50" s="65">
        <f>E31</f>
        <v>4807000</v>
      </c>
      <c r="F50" s="23"/>
      <c r="G50" s="23"/>
      <c r="H50" s="23"/>
    </row>
    <row r="51" spans="1:8" ht="18" customHeight="1" thickBot="1">
      <c r="A51" s="24" t="s">
        <v>42</v>
      </c>
      <c r="B51" s="11">
        <v>2000</v>
      </c>
      <c r="C51" s="11" t="s">
        <v>32</v>
      </c>
      <c r="D51" s="23"/>
      <c r="E51" s="11"/>
      <c r="F51" s="11"/>
      <c r="G51" s="11"/>
      <c r="H51" s="23"/>
    </row>
    <row r="52" spans="1:8" ht="18.75" customHeight="1" thickBot="1">
      <c r="A52" s="24" t="s">
        <v>35</v>
      </c>
      <c r="B52" s="23"/>
      <c r="C52" s="23"/>
      <c r="D52" s="23"/>
      <c r="E52" s="23"/>
      <c r="F52" s="23"/>
      <c r="G52" s="23"/>
      <c r="H52" s="23"/>
    </row>
    <row r="53" spans="1:8" ht="16.5" customHeight="1" thickBot="1">
      <c r="A53" s="24" t="s">
        <v>43</v>
      </c>
      <c r="B53" s="11">
        <v>2100</v>
      </c>
      <c r="C53" s="11" t="s">
        <v>32</v>
      </c>
      <c r="D53" s="23">
        <v>200</v>
      </c>
      <c r="E53" s="64">
        <f>E55+E56+E58</f>
        <v>2485000</v>
      </c>
      <c r="F53" s="11"/>
      <c r="G53" s="11"/>
      <c r="H53" s="23"/>
    </row>
    <row r="54" spans="1:8" ht="15.75" customHeight="1" thickBot="1">
      <c r="A54" s="24" t="s">
        <v>35</v>
      </c>
      <c r="B54" s="23"/>
      <c r="C54" s="23"/>
      <c r="D54" s="23"/>
      <c r="E54" s="23"/>
      <c r="F54" s="23"/>
      <c r="G54" s="23"/>
      <c r="H54" s="23"/>
    </row>
    <row r="55" spans="1:8" ht="15.75" thickBot="1">
      <c r="A55" s="24" t="s">
        <v>44</v>
      </c>
      <c r="B55" s="11">
        <v>2110</v>
      </c>
      <c r="C55" s="11">
        <v>111</v>
      </c>
      <c r="D55" s="23">
        <v>200</v>
      </c>
      <c r="E55" s="66">
        <v>1898000</v>
      </c>
      <c r="F55" s="11"/>
      <c r="G55" s="11"/>
      <c r="H55" s="23"/>
    </row>
    <row r="56" spans="1:8" ht="52.5" customHeight="1" thickBot="1">
      <c r="A56" s="24" t="s">
        <v>45</v>
      </c>
      <c r="B56" s="11">
        <v>2120</v>
      </c>
      <c r="C56" s="11">
        <v>112</v>
      </c>
      <c r="D56" s="23">
        <v>200</v>
      </c>
      <c r="E56" s="11">
        <v>12000</v>
      </c>
      <c r="F56" s="11"/>
      <c r="G56" s="11"/>
      <c r="H56" s="23"/>
    </row>
    <row r="57" spans="1:8" ht="106.5" customHeight="1" thickBot="1">
      <c r="A57" s="24" t="s">
        <v>46</v>
      </c>
      <c r="B57" s="11">
        <v>2123</v>
      </c>
      <c r="C57" s="11">
        <v>113</v>
      </c>
      <c r="D57" s="23"/>
      <c r="E57" s="23"/>
      <c r="F57" s="23"/>
      <c r="G57" s="23"/>
      <c r="H57" s="23"/>
    </row>
    <row r="58" spans="1:8" ht="94.5" customHeight="1" thickBot="1">
      <c r="A58" s="24" t="s">
        <v>47</v>
      </c>
      <c r="B58" s="11">
        <v>2140</v>
      </c>
      <c r="C58" s="11">
        <v>119</v>
      </c>
      <c r="D58" s="23">
        <v>213</v>
      </c>
      <c r="E58" s="64">
        <f>E59</f>
        <v>575000</v>
      </c>
      <c r="F58" s="11"/>
      <c r="G58" s="11"/>
      <c r="H58" s="23"/>
    </row>
    <row r="59" spans="1:8" ht="32.25" customHeight="1" thickBot="1">
      <c r="A59" s="24" t="s">
        <v>170</v>
      </c>
      <c r="B59" s="11">
        <v>2141</v>
      </c>
      <c r="C59" s="11">
        <v>119</v>
      </c>
      <c r="D59" s="23">
        <v>213</v>
      </c>
      <c r="E59" s="11">
        <v>575000</v>
      </c>
      <c r="F59" s="11"/>
      <c r="G59" s="11"/>
      <c r="H59" s="23"/>
    </row>
    <row r="60" spans="1:8" ht="23.25" customHeight="1" thickBot="1">
      <c r="A60" s="24" t="s">
        <v>48</v>
      </c>
      <c r="B60" s="11">
        <v>2142</v>
      </c>
      <c r="C60" s="11">
        <v>119</v>
      </c>
      <c r="D60" s="23"/>
      <c r="E60" s="23"/>
      <c r="F60" s="23"/>
      <c r="G60" s="23"/>
      <c r="H60" s="23"/>
    </row>
    <row r="61" spans="1:8" ht="34.5" customHeight="1" thickBot="1">
      <c r="A61" s="24" t="s">
        <v>49</v>
      </c>
      <c r="B61" s="11">
        <v>2200</v>
      </c>
      <c r="C61" s="11">
        <v>300</v>
      </c>
      <c r="D61" s="23"/>
      <c r="E61" s="11"/>
      <c r="F61" s="11"/>
      <c r="G61" s="11"/>
      <c r="H61" s="23"/>
    </row>
    <row r="62" spans="1:8" ht="15.75" thickBot="1">
      <c r="A62" s="24" t="s">
        <v>35</v>
      </c>
      <c r="B62" s="23"/>
      <c r="C62" s="23"/>
      <c r="D62" s="23"/>
      <c r="E62" s="23"/>
      <c r="F62" s="23"/>
      <c r="G62" s="23"/>
      <c r="H62" s="23"/>
    </row>
    <row r="63" spans="1:8" ht="63" customHeight="1" thickBot="1">
      <c r="A63" s="24" t="s">
        <v>50</v>
      </c>
      <c r="B63" s="11">
        <v>2210</v>
      </c>
      <c r="C63" s="11">
        <v>320</v>
      </c>
      <c r="D63" s="23"/>
      <c r="E63" s="11"/>
      <c r="F63" s="11"/>
      <c r="G63" s="11"/>
      <c r="H63" s="23"/>
    </row>
    <row r="64" spans="1:8" ht="80.25" customHeight="1" thickBot="1">
      <c r="A64" s="24" t="s">
        <v>51</v>
      </c>
      <c r="B64" s="11">
        <v>2220</v>
      </c>
      <c r="C64" s="11">
        <v>340</v>
      </c>
      <c r="D64" s="23"/>
      <c r="E64" s="23"/>
      <c r="F64" s="23"/>
      <c r="G64" s="23"/>
      <c r="H64" s="23"/>
    </row>
    <row r="65" spans="1:8" ht="15.75" thickBot="1">
      <c r="A65" s="24" t="s">
        <v>52</v>
      </c>
      <c r="B65" s="23"/>
      <c r="C65" s="23"/>
      <c r="D65" s="23"/>
      <c r="E65" s="23"/>
      <c r="F65" s="23"/>
      <c r="G65" s="23"/>
      <c r="H65" s="23"/>
    </row>
    <row r="66" spans="1:8" ht="58.5" customHeight="1" thickBot="1">
      <c r="A66" s="24" t="s">
        <v>53</v>
      </c>
      <c r="B66" s="11">
        <v>2211</v>
      </c>
      <c r="C66" s="11">
        <v>321</v>
      </c>
      <c r="D66" s="23"/>
      <c r="E66" s="11"/>
      <c r="F66" s="11"/>
      <c r="G66" s="11"/>
      <c r="H66" s="23"/>
    </row>
    <row r="67" spans="1:8" ht="58.5" customHeight="1" thickBot="1">
      <c r="A67" s="24" t="s">
        <v>172</v>
      </c>
      <c r="B67" s="11">
        <v>2212</v>
      </c>
      <c r="C67" s="11">
        <v>323</v>
      </c>
      <c r="D67" s="23">
        <v>263</v>
      </c>
      <c r="E67" s="11"/>
      <c r="F67" s="11"/>
      <c r="G67" s="11"/>
      <c r="H67" s="23"/>
    </row>
    <row r="68" spans="1:8" ht="58.5" customHeight="1" thickBot="1">
      <c r="A68" s="24" t="s">
        <v>172</v>
      </c>
      <c r="B68" s="11">
        <v>2213</v>
      </c>
      <c r="C68" s="11">
        <v>323</v>
      </c>
      <c r="D68" s="23">
        <v>342</v>
      </c>
      <c r="E68" s="11"/>
      <c r="F68" s="11"/>
      <c r="G68" s="11"/>
      <c r="H68" s="23"/>
    </row>
    <row r="69" spans="1:8" ht="77.25" customHeight="1" thickBot="1">
      <c r="A69" s="24" t="s">
        <v>54</v>
      </c>
      <c r="B69" s="11">
        <v>2230</v>
      </c>
      <c r="C69" s="11">
        <v>350</v>
      </c>
      <c r="D69" s="23"/>
      <c r="E69" s="23"/>
      <c r="F69" s="23"/>
      <c r="G69" s="23"/>
      <c r="H69" s="23"/>
    </row>
    <row r="70" spans="1:8" ht="30" customHeight="1" thickBot="1">
      <c r="A70" s="24" t="s">
        <v>55</v>
      </c>
      <c r="B70" s="11">
        <v>2300</v>
      </c>
      <c r="C70" s="11">
        <v>850</v>
      </c>
      <c r="D70" s="23">
        <v>290</v>
      </c>
      <c r="E70" s="64">
        <f>E72</f>
        <v>68000</v>
      </c>
      <c r="F70" s="11"/>
      <c r="G70" s="11"/>
      <c r="H70" s="23"/>
    </row>
    <row r="71" spans="1:8" ht="15.75" thickBot="1">
      <c r="A71" s="24" t="s">
        <v>52</v>
      </c>
      <c r="B71" s="23"/>
      <c r="C71" s="23"/>
      <c r="D71" s="23"/>
      <c r="E71" s="23"/>
      <c r="F71" s="23"/>
      <c r="G71" s="23"/>
      <c r="H71" s="23"/>
    </row>
    <row r="72" spans="1:8" ht="42" customHeight="1" thickBot="1">
      <c r="A72" s="24" t="s">
        <v>56</v>
      </c>
      <c r="B72" s="11">
        <v>2310</v>
      </c>
      <c r="C72" s="11">
        <v>851</v>
      </c>
      <c r="D72" s="23">
        <v>291</v>
      </c>
      <c r="E72" s="67">
        <v>68000</v>
      </c>
      <c r="F72" s="11"/>
      <c r="G72" s="11"/>
      <c r="H72" s="23"/>
    </row>
    <row r="73" spans="1:8" ht="89.25" customHeight="1" thickBot="1">
      <c r="A73" s="24" t="s">
        <v>57</v>
      </c>
      <c r="B73" s="11">
        <v>2320</v>
      </c>
      <c r="C73" s="11">
        <v>852</v>
      </c>
      <c r="D73" s="23"/>
      <c r="E73" s="11"/>
      <c r="F73" s="11"/>
      <c r="G73" s="11"/>
      <c r="H73" s="23"/>
    </row>
    <row r="74" spans="1:8" ht="43.5" customHeight="1" thickBot="1">
      <c r="A74" s="24" t="s">
        <v>58</v>
      </c>
      <c r="B74" s="11">
        <v>2330</v>
      </c>
      <c r="C74" s="11">
        <v>853</v>
      </c>
      <c r="D74" s="23"/>
      <c r="E74" s="23"/>
      <c r="F74" s="23"/>
      <c r="G74" s="23"/>
      <c r="H74" s="23"/>
    </row>
    <row r="75" spans="1:8" ht="48" customHeight="1" thickBot="1">
      <c r="A75" s="24" t="s">
        <v>59</v>
      </c>
      <c r="B75" s="11">
        <v>2400</v>
      </c>
      <c r="C75" s="11" t="s">
        <v>32</v>
      </c>
      <c r="D75" s="23"/>
      <c r="E75" s="23"/>
      <c r="F75" s="23"/>
      <c r="G75" s="23"/>
      <c r="H75" s="23"/>
    </row>
    <row r="76" spans="1:8" ht="15.75" thickBot="1">
      <c r="A76" s="24" t="s">
        <v>52</v>
      </c>
      <c r="B76" s="23"/>
      <c r="C76" s="23"/>
      <c r="D76" s="23"/>
      <c r="E76" s="23"/>
      <c r="F76" s="23"/>
      <c r="G76" s="23"/>
      <c r="H76" s="23"/>
    </row>
    <row r="77" spans="1:8" ht="49.5" customHeight="1" thickBot="1">
      <c r="A77" s="24" t="s">
        <v>60</v>
      </c>
      <c r="B77" s="11">
        <v>2410</v>
      </c>
      <c r="C77" s="11">
        <v>613</v>
      </c>
      <c r="D77" s="23"/>
      <c r="E77" s="23"/>
      <c r="F77" s="23"/>
      <c r="G77" s="23"/>
      <c r="H77" s="23"/>
    </row>
    <row r="78" spans="1:8" ht="35.25" customHeight="1" thickBot="1">
      <c r="A78" s="24" t="s">
        <v>61</v>
      </c>
      <c r="B78" s="11">
        <v>2450</v>
      </c>
      <c r="C78" s="11">
        <v>810</v>
      </c>
      <c r="D78" s="23"/>
      <c r="E78" s="23"/>
      <c r="F78" s="23"/>
      <c r="G78" s="23"/>
      <c r="H78" s="23"/>
    </row>
    <row r="79" spans="1:8" ht="88.5" customHeight="1" thickBot="1">
      <c r="A79" s="24" t="s">
        <v>62</v>
      </c>
      <c r="B79" s="11">
        <v>2460</v>
      </c>
      <c r="C79" s="11">
        <v>863</v>
      </c>
      <c r="D79" s="23"/>
      <c r="E79" s="23"/>
      <c r="F79" s="23"/>
      <c r="G79" s="23"/>
      <c r="H79" s="23"/>
    </row>
    <row r="80" spans="1:8" ht="51.75" customHeight="1" thickBot="1">
      <c r="A80" s="24" t="s">
        <v>63</v>
      </c>
      <c r="B80" s="11">
        <v>2500</v>
      </c>
      <c r="C80" s="11" t="s">
        <v>32</v>
      </c>
      <c r="D80" s="23"/>
      <c r="E80" s="23"/>
      <c r="F80" s="23"/>
      <c r="G80" s="23"/>
      <c r="H80" s="23"/>
    </row>
    <row r="81" spans="1:9" ht="95.25" customHeight="1" thickBot="1">
      <c r="A81" s="24" t="s">
        <v>64</v>
      </c>
      <c r="B81" s="11">
        <v>2520</v>
      </c>
      <c r="C81" s="11">
        <v>831</v>
      </c>
      <c r="D81" s="23"/>
      <c r="E81" s="23"/>
      <c r="F81" s="23"/>
      <c r="G81" s="23"/>
      <c r="H81" s="23"/>
    </row>
    <row r="82" spans="1:9" ht="27.75" customHeight="1" thickBot="1">
      <c r="A82" s="24" t="s">
        <v>65</v>
      </c>
      <c r="B82" s="11">
        <v>2600</v>
      </c>
      <c r="C82" s="11" t="s">
        <v>32</v>
      </c>
      <c r="D82" s="23"/>
      <c r="E82" s="64">
        <v>2254000</v>
      </c>
      <c r="F82" s="11"/>
      <c r="G82" s="11"/>
      <c r="H82" s="23"/>
      <c r="I82" s="78" t="s">
        <v>293</v>
      </c>
    </row>
    <row r="83" spans="1:9" ht="22.5" customHeight="1" thickBot="1">
      <c r="A83" s="24" t="s">
        <v>35</v>
      </c>
      <c r="B83" s="23"/>
      <c r="C83" s="23"/>
      <c r="D83" s="23"/>
      <c r="E83" s="23"/>
      <c r="F83" s="23"/>
      <c r="G83" s="23"/>
      <c r="H83" s="23"/>
    </row>
    <row r="84" spans="1:9" ht="51" customHeight="1" thickBot="1">
      <c r="A84" s="24" t="s">
        <v>66</v>
      </c>
      <c r="B84" s="11">
        <v>2610</v>
      </c>
      <c r="C84" s="11">
        <v>241</v>
      </c>
      <c r="D84" s="23"/>
      <c r="E84" s="23"/>
      <c r="F84" s="23"/>
      <c r="G84" s="23"/>
      <c r="H84" s="23"/>
    </row>
    <row r="85" spans="1:9" ht="44.25" customHeight="1" thickBot="1">
      <c r="A85" s="24" t="s">
        <v>67</v>
      </c>
      <c r="B85" s="11">
        <v>2630</v>
      </c>
      <c r="C85" s="11">
        <v>243</v>
      </c>
      <c r="D85" s="23"/>
      <c r="E85" s="23"/>
      <c r="F85" s="23"/>
      <c r="G85" s="23"/>
      <c r="H85" s="23"/>
    </row>
    <row r="86" spans="1:9" ht="34.5" customHeight="1" thickBot="1">
      <c r="A86" s="24" t="s">
        <v>68</v>
      </c>
      <c r="B86" s="11">
        <v>2640</v>
      </c>
      <c r="C86" s="11">
        <v>244</v>
      </c>
      <c r="D86" s="23"/>
      <c r="E86" s="11">
        <v>2254000</v>
      </c>
      <c r="F86" s="11"/>
      <c r="G86" s="11"/>
      <c r="H86" s="23"/>
    </row>
    <row r="87" spans="1:9" ht="15.75" thickBot="1">
      <c r="A87" s="24" t="s">
        <v>52</v>
      </c>
      <c r="B87" s="23"/>
      <c r="C87" s="23"/>
      <c r="D87" s="23"/>
      <c r="E87" s="23"/>
      <c r="F87" s="23"/>
      <c r="G87" s="23"/>
      <c r="H87" s="23"/>
    </row>
    <row r="88" spans="1:9" ht="45.75" thickBot="1">
      <c r="A88" s="24" t="s">
        <v>69</v>
      </c>
      <c r="B88" s="23">
        <v>2650</v>
      </c>
      <c r="C88" s="23">
        <v>400</v>
      </c>
      <c r="D88" s="23"/>
      <c r="E88" s="23"/>
      <c r="F88" s="23"/>
      <c r="G88" s="23"/>
      <c r="H88" s="23"/>
    </row>
    <row r="89" spans="1:9" ht="66.75" customHeight="1" thickBot="1">
      <c r="A89" s="24" t="s">
        <v>70</v>
      </c>
      <c r="B89" s="11">
        <v>2651</v>
      </c>
      <c r="C89" s="11">
        <v>406</v>
      </c>
      <c r="D89" s="23"/>
      <c r="E89" s="23"/>
      <c r="F89" s="23"/>
      <c r="G89" s="23"/>
      <c r="H89" s="23"/>
    </row>
    <row r="90" spans="1:9" ht="74.25" customHeight="1" thickBot="1">
      <c r="A90" s="24" t="s">
        <v>71</v>
      </c>
      <c r="B90" s="11">
        <v>2652</v>
      </c>
      <c r="C90" s="11">
        <v>407</v>
      </c>
      <c r="D90" s="23"/>
      <c r="E90" s="23"/>
      <c r="F90" s="23"/>
      <c r="G90" s="23"/>
      <c r="H90" s="23"/>
    </row>
    <row r="91" spans="1:9" ht="30.75" customHeight="1" thickBot="1">
      <c r="A91" s="24" t="s">
        <v>72</v>
      </c>
      <c r="B91" s="11">
        <v>3000</v>
      </c>
      <c r="C91" s="11">
        <v>100</v>
      </c>
      <c r="D91" s="23"/>
      <c r="E91" s="11"/>
      <c r="F91" s="11"/>
      <c r="G91" s="11"/>
      <c r="H91" s="23"/>
    </row>
    <row r="92" spans="1:9" ht="22.5" customHeight="1" thickBot="1">
      <c r="A92" s="24" t="s">
        <v>35</v>
      </c>
      <c r="B92" s="23"/>
      <c r="C92" s="23"/>
      <c r="D92" s="23"/>
      <c r="E92" s="23"/>
      <c r="F92" s="23"/>
      <c r="G92" s="23"/>
      <c r="H92" s="23"/>
    </row>
    <row r="93" spans="1:9" ht="24" customHeight="1" thickBot="1">
      <c r="A93" s="24" t="s">
        <v>73</v>
      </c>
      <c r="B93" s="11">
        <v>3010</v>
      </c>
      <c r="C93" s="23"/>
      <c r="D93" s="23"/>
      <c r="E93" s="23"/>
      <c r="F93" s="23"/>
      <c r="G93" s="23"/>
      <c r="H93" s="23"/>
    </row>
    <row r="94" spans="1:9" ht="32.25" customHeight="1" thickBot="1">
      <c r="A94" s="24" t="s">
        <v>74</v>
      </c>
      <c r="B94" s="11">
        <v>3020</v>
      </c>
      <c r="C94" s="23"/>
      <c r="D94" s="23"/>
      <c r="E94" s="23"/>
      <c r="F94" s="23"/>
      <c r="G94" s="23"/>
      <c r="H94" s="23"/>
    </row>
    <row r="95" spans="1:9" ht="33" customHeight="1" thickBot="1">
      <c r="A95" s="24" t="s">
        <v>75</v>
      </c>
      <c r="B95" s="11">
        <v>3030</v>
      </c>
      <c r="C95" s="23"/>
      <c r="D95" s="23"/>
      <c r="E95" s="11"/>
      <c r="F95" s="11"/>
      <c r="G95" s="11"/>
      <c r="H95" s="23"/>
    </row>
    <row r="96" spans="1:9" ht="21.75" customHeight="1" thickBot="1">
      <c r="A96" s="24" t="s">
        <v>76</v>
      </c>
      <c r="B96" s="11">
        <v>4000</v>
      </c>
      <c r="C96" s="11" t="s">
        <v>32</v>
      </c>
      <c r="D96" s="23"/>
      <c r="E96" s="23"/>
      <c r="F96" s="23"/>
      <c r="G96" s="23"/>
      <c r="H96" s="23"/>
    </row>
    <row r="97" spans="1:8" ht="15.75" thickBot="1">
      <c r="A97" s="24" t="s">
        <v>52</v>
      </c>
      <c r="B97" s="23"/>
      <c r="C97" s="23"/>
      <c r="D97" s="23"/>
      <c r="E97" s="23"/>
      <c r="F97" s="23"/>
      <c r="G97" s="23"/>
      <c r="H97" s="23"/>
    </row>
    <row r="98" spans="1:8" ht="30.75" customHeight="1" thickBot="1">
      <c r="A98" s="24" t="s">
        <v>77</v>
      </c>
      <c r="B98" s="11">
        <v>4010</v>
      </c>
      <c r="C98" s="11">
        <v>610</v>
      </c>
      <c r="D98" s="23"/>
      <c r="E98" s="23"/>
      <c r="F98" s="23"/>
      <c r="G98" s="23"/>
      <c r="H98" s="23"/>
    </row>
    <row r="99" spans="1:8" ht="0.75" customHeight="1">
      <c r="A99" s="17"/>
      <c r="B99" s="17"/>
      <c r="C99" s="17"/>
      <c r="D99" s="17"/>
      <c r="E99" s="17"/>
      <c r="F99" s="17"/>
      <c r="G99" s="17"/>
      <c r="H99" s="17"/>
    </row>
    <row r="100" spans="1:8" hidden="1">
      <c r="A100" s="17"/>
      <c r="B100" s="17"/>
      <c r="C100" s="17"/>
      <c r="D100" s="17"/>
      <c r="E100" s="17"/>
      <c r="F100" s="17"/>
      <c r="G100" s="17"/>
      <c r="H100" s="17"/>
    </row>
    <row r="101" spans="1:8">
      <c r="A101" s="17"/>
      <c r="B101" s="17"/>
      <c r="C101" s="17"/>
      <c r="D101" s="17"/>
      <c r="E101" s="17"/>
      <c r="F101" s="17"/>
      <c r="G101" s="17"/>
      <c r="H101" s="17"/>
    </row>
    <row r="102" spans="1:8">
      <c r="A102" s="17"/>
      <c r="B102" s="17"/>
      <c r="C102" s="17"/>
      <c r="D102" s="17"/>
      <c r="E102" s="17"/>
      <c r="F102" s="17"/>
      <c r="G102" s="17"/>
      <c r="H102" s="17"/>
    </row>
    <row r="103" spans="1:8" ht="15.75" thickBot="1">
      <c r="A103" s="9" t="s">
        <v>290</v>
      </c>
      <c r="B103" s="18"/>
      <c r="C103" s="18"/>
      <c r="D103" s="18"/>
      <c r="E103" s="19" t="s">
        <v>291</v>
      </c>
      <c r="F103" s="17"/>
      <c r="G103" s="17"/>
      <c r="H103" s="17"/>
    </row>
    <row r="104" spans="1:8" ht="16.5" customHeight="1">
      <c r="A104" s="14" t="s">
        <v>78</v>
      </c>
      <c r="B104" s="84"/>
      <c r="C104" s="92" t="s">
        <v>4</v>
      </c>
      <c r="D104" s="94"/>
      <c r="E104" s="92" t="s">
        <v>5</v>
      </c>
      <c r="F104" s="17"/>
      <c r="G104" s="17"/>
      <c r="H104" s="17"/>
    </row>
    <row r="105" spans="1:8">
      <c r="A105" s="15" t="s">
        <v>79</v>
      </c>
      <c r="B105" s="84"/>
      <c r="C105" s="93"/>
      <c r="D105" s="94"/>
      <c r="E105" s="93"/>
      <c r="F105" s="17"/>
      <c r="G105" s="17"/>
      <c r="H105" s="17"/>
    </row>
    <row r="106" spans="1:8" ht="21.75" customHeight="1">
      <c r="A106" s="16" t="s">
        <v>80</v>
      </c>
      <c r="B106" s="21"/>
      <c r="C106" s="21"/>
      <c r="D106" s="21"/>
      <c r="E106" s="21"/>
      <c r="F106" s="17"/>
      <c r="G106" s="17"/>
      <c r="H106" s="17"/>
    </row>
    <row r="107" spans="1:8" ht="35.25" customHeight="1" thickBot="1">
      <c r="A107" s="9" t="s">
        <v>81</v>
      </c>
      <c r="B107" s="18"/>
      <c r="C107" s="18"/>
      <c r="D107" s="18"/>
      <c r="E107" s="18"/>
      <c r="F107" s="17"/>
      <c r="G107" s="17"/>
      <c r="H107" s="17"/>
    </row>
    <row r="108" spans="1:8" ht="30">
      <c r="A108" s="18"/>
      <c r="B108" s="18"/>
      <c r="C108" s="7" t="s">
        <v>4</v>
      </c>
      <c r="D108" s="21"/>
      <c r="E108" s="7" t="s">
        <v>5</v>
      </c>
      <c r="F108" s="17"/>
      <c r="G108" s="17"/>
      <c r="H108" s="17"/>
    </row>
    <row r="109" spans="1:8">
      <c r="A109" s="18"/>
      <c r="B109" s="18"/>
      <c r="C109" s="18"/>
      <c r="D109" s="18"/>
      <c r="E109" s="18"/>
      <c r="F109" s="17"/>
      <c r="G109" s="17"/>
      <c r="H109" s="17"/>
    </row>
  </sheetData>
  <mergeCells count="39">
    <mergeCell ref="G18:H18"/>
    <mergeCell ref="A15:E16"/>
    <mergeCell ref="A13:E14"/>
    <mergeCell ref="G9:H10"/>
    <mergeCell ref="G13:H13"/>
    <mergeCell ref="G11:H12"/>
    <mergeCell ref="A11:D11"/>
    <mergeCell ref="G14:H14"/>
    <mergeCell ref="G15:H15"/>
    <mergeCell ref="G16:H16"/>
    <mergeCell ref="F11:F12"/>
    <mergeCell ref="G17:H17"/>
    <mergeCell ref="B104:B105"/>
    <mergeCell ref="C104:C105"/>
    <mergeCell ref="D104:D105"/>
    <mergeCell ref="E104:E105"/>
    <mergeCell ref="A19:F19"/>
    <mergeCell ref="A24:H24"/>
    <mergeCell ref="A25:A27"/>
    <mergeCell ref="B25:B27"/>
    <mergeCell ref="C25:C27"/>
    <mergeCell ref="D25:D27"/>
    <mergeCell ref="E25:H25"/>
    <mergeCell ref="H26:H27"/>
    <mergeCell ref="A1:F1"/>
    <mergeCell ref="A2:F2"/>
    <mergeCell ref="A17:D17"/>
    <mergeCell ref="E7:F7"/>
    <mergeCell ref="A8:C8"/>
    <mergeCell ref="E8:F8"/>
    <mergeCell ref="A9:D9"/>
    <mergeCell ref="A10:D10"/>
    <mergeCell ref="E9:E10"/>
    <mergeCell ref="A3:C3"/>
    <mergeCell ref="A4:C4"/>
    <mergeCell ref="E4:F4"/>
    <mergeCell ref="A5:C5"/>
    <mergeCell ref="E5:F5"/>
    <mergeCell ref="E6:F6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4"/>
  <sheetViews>
    <sheetView tabSelected="1" topLeftCell="A41" workbookViewId="0">
      <selection activeCell="A4" sqref="A4:J67"/>
    </sheetView>
  </sheetViews>
  <sheetFormatPr defaultRowHeight="15"/>
  <cols>
    <col min="1" max="1" width="3.5703125" customWidth="1"/>
    <col min="2" max="2" width="7" customWidth="1"/>
    <col min="3" max="3" width="54.140625" customWidth="1"/>
    <col min="4" max="4" width="10.28515625" customWidth="1"/>
    <col min="5" max="5" width="13.85546875" customWidth="1"/>
    <col min="6" max="6" width="15.42578125" customWidth="1"/>
    <col min="7" max="7" width="12.85546875" customWidth="1"/>
    <col min="8" max="8" width="14.42578125" customWidth="1"/>
    <col min="9" max="9" width="11.42578125" customWidth="1"/>
    <col min="10" max="10" width="11.85546875" customWidth="1"/>
  </cols>
  <sheetData>
    <row r="1" spans="2:10" ht="1.5" customHeight="1"/>
    <row r="2" spans="2:10" ht="25.5" hidden="1" customHeight="1"/>
    <row r="3" spans="2:10" hidden="1"/>
    <row r="4" spans="2:10">
      <c r="C4" s="116" t="s">
        <v>95</v>
      </c>
      <c r="D4" s="117"/>
      <c r="E4" s="117"/>
      <c r="F4" s="117"/>
      <c r="G4" s="117"/>
      <c r="H4" s="117"/>
      <c r="I4" s="117"/>
    </row>
    <row r="5" spans="2:10" ht="15.75" thickBot="1">
      <c r="C5" s="95"/>
      <c r="D5" s="95"/>
      <c r="E5" s="95"/>
      <c r="F5" s="95"/>
      <c r="G5" s="95"/>
      <c r="H5" s="95"/>
      <c r="I5" s="95"/>
      <c r="J5" s="95"/>
    </row>
    <row r="6" spans="2:10">
      <c r="B6" s="111" t="s">
        <v>96</v>
      </c>
      <c r="C6" s="123" t="s">
        <v>19</v>
      </c>
      <c r="D6" s="30" t="s">
        <v>148</v>
      </c>
      <c r="E6" s="30" t="s">
        <v>145</v>
      </c>
      <c r="F6" s="30" t="s">
        <v>141</v>
      </c>
      <c r="G6" s="113" t="s">
        <v>23</v>
      </c>
      <c r="H6" s="114"/>
      <c r="I6" s="114"/>
      <c r="J6" s="115"/>
    </row>
    <row r="7" spans="2:10">
      <c r="B7" s="118"/>
      <c r="C7" s="118"/>
      <c r="D7" s="33" t="s">
        <v>149</v>
      </c>
      <c r="E7" s="33" t="s">
        <v>146</v>
      </c>
      <c r="F7" s="33" t="s">
        <v>142</v>
      </c>
      <c r="G7" s="31" t="s">
        <v>150</v>
      </c>
      <c r="H7" s="31" t="s">
        <v>153</v>
      </c>
      <c r="I7" s="31" t="s">
        <v>157</v>
      </c>
      <c r="J7" s="31" t="s">
        <v>159</v>
      </c>
    </row>
    <row r="8" spans="2:10">
      <c r="B8" s="118"/>
      <c r="C8" s="118"/>
      <c r="D8" s="33"/>
      <c r="E8" s="33" t="s">
        <v>147</v>
      </c>
      <c r="F8" s="33" t="s">
        <v>143</v>
      </c>
      <c r="G8" s="33" t="s">
        <v>151</v>
      </c>
      <c r="H8" s="33" t="s">
        <v>154</v>
      </c>
      <c r="I8" s="33" t="s">
        <v>158</v>
      </c>
      <c r="J8" s="33" t="s">
        <v>160</v>
      </c>
    </row>
    <row r="9" spans="2:10" ht="13.5" customHeight="1">
      <c r="B9" s="118"/>
      <c r="C9" s="118"/>
      <c r="D9" s="33"/>
      <c r="E9" s="118"/>
      <c r="F9" s="118" t="s">
        <v>144</v>
      </c>
      <c r="G9" s="33" t="s">
        <v>152</v>
      </c>
      <c r="H9" s="33" t="s">
        <v>156</v>
      </c>
      <c r="I9" s="33" t="s">
        <v>156</v>
      </c>
      <c r="J9" s="33" t="s">
        <v>161</v>
      </c>
    </row>
    <row r="10" spans="2:10" ht="13.5" customHeight="1">
      <c r="B10" s="112"/>
      <c r="C10" s="112"/>
      <c r="D10" s="32"/>
      <c r="E10" s="112"/>
      <c r="F10" s="112"/>
      <c r="G10" s="32"/>
      <c r="H10" s="32" t="s">
        <v>155</v>
      </c>
      <c r="I10" s="32" t="s">
        <v>155</v>
      </c>
      <c r="J10" s="32" t="s">
        <v>162</v>
      </c>
    </row>
    <row r="11" spans="2:10" hidden="1">
      <c r="B11" s="26" t="s">
        <v>83</v>
      </c>
      <c r="C11" s="26" t="s">
        <v>82</v>
      </c>
      <c r="D11" s="26" t="s">
        <v>83</v>
      </c>
      <c r="E11" s="26"/>
      <c r="F11" s="26"/>
      <c r="G11" s="26"/>
      <c r="H11" s="26"/>
      <c r="I11" s="26"/>
      <c r="J11" s="26"/>
    </row>
    <row r="12" spans="2:10">
      <c r="B12" s="27">
        <v>1</v>
      </c>
      <c r="C12" s="27">
        <v>2</v>
      </c>
      <c r="D12" s="27">
        <v>3</v>
      </c>
      <c r="E12" s="27">
        <v>4</v>
      </c>
      <c r="F12" s="28" t="s">
        <v>97</v>
      </c>
      <c r="G12" s="27">
        <v>5</v>
      </c>
      <c r="H12" s="27">
        <v>6</v>
      </c>
      <c r="I12" s="27">
        <v>7</v>
      </c>
      <c r="J12" s="27">
        <v>8</v>
      </c>
    </row>
    <row r="13" spans="2:10">
      <c r="B13" s="27">
        <v>1</v>
      </c>
      <c r="C13" s="27" t="s">
        <v>101</v>
      </c>
      <c r="D13" s="27">
        <v>26000</v>
      </c>
      <c r="E13" s="27" t="s">
        <v>32</v>
      </c>
      <c r="F13" s="27"/>
      <c r="G13" s="27">
        <v>2254000</v>
      </c>
      <c r="H13" s="27"/>
      <c r="I13" s="27"/>
      <c r="J13" s="27"/>
    </row>
    <row r="14" spans="2:10" ht="93" customHeight="1" thickBot="1">
      <c r="B14" s="28" t="s">
        <v>99</v>
      </c>
      <c r="C14" s="3" t="s">
        <v>102</v>
      </c>
      <c r="D14" s="27">
        <v>26100</v>
      </c>
      <c r="E14" s="27" t="s">
        <v>32</v>
      </c>
      <c r="F14" s="27"/>
      <c r="G14" s="27"/>
      <c r="H14" s="27"/>
      <c r="I14" s="27"/>
      <c r="J14" s="27"/>
    </row>
    <row r="15" spans="2:10" ht="51" customHeight="1" thickBot="1">
      <c r="B15" s="27" t="s">
        <v>98</v>
      </c>
      <c r="C15" s="3" t="s">
        <v>84</v>
      </c>
      <c r="D15" s="27">
        <v>26200</v>
      </c>
      <c r="E15" s="27" t="s">
        <v>32</v>
      </c>
      <c r="F15" s="27"/>
      <c r="G15" s="27"/>
      <c r="H15" s="27"/>
      <c r="I15" s="27"/>
      <c r="J15" s="27"/>
    </row>
    <row r="16" spans="2:10" ht="37.5" customHeight="1" thickBot="1">
      <c r="B16" s="27" t="s">
        <v>100</v>
      </c>
      <c r="C16" s="3" t="s">
        <v>103</v>
      </c>
      <c r="D16" s="27">
        <v>26300</v>
      </c>
      <c r="E16" s="27" t="s">
        <v>32</v>
      </c>
      <c r="F16" s="27"/>
      <c r="G16" s="27"/>
      <c r="H16" s="27"/>
      <c r="I16" s="27"/>
      <c r="J16" s="27"/>
    </row>
    <row r="17" spans="2:10">
      <c r="B17" s="27" t="s">
        <v>104</v>
      </c>
      <c r="C17" s="27" t="s">
        <v>105</v>
      </c>
      <c r="D17" s="27">
        <v>26310</v>
      </c>
      <c r="E17" s="27" t="s">
        <v>32</v>
      </c>
      <c r="F17" s="27" t="s">
        <v>32</v>
      </c>
      <c r="G17" s="27"/>
      <c r="H17" s="27"/>
      <c r="I17" s="27"/>
      <c r="J17" s="27"/>
    </row>
    <row r="18" spans="2:10">
      <c r="B18" s="27"/>
      <c r="C18" s="27" t="s">
        <v>106</v>
      </c>
      <c r="D18" s="27" t="s">
        <v>107</v>
      </c>
      <c r="E18" s="27"/>
      <c r="F18" s="27"/>
      <c r="G18" s="27"/>
      <c r="H18" s="27"/>
      <c r="I18" s="27"/>
      <c r="J18" s="27"/>
    </row>
    <row r="19" spans="2:10">
      <c r="B19" s="27" t="s">
        <v>108</v>
      </c>
      <c r="C19" s="27" t="s">
        <v>85</v>
      </c>
      <c r="D19" s="27">
        <v>26320</v>
      </c>
      <c r="E19" s="27" t="s">
        <v>32</v>
      </c>
      <c r="F19" s="27" t="s">
        <v>32</v>
      </c>
      <c r="G19" s="27">
        <v>2254000</v>
      </c>
      <c r="H19" s="27"/>
      <c r="I19" s="27"/>
      <c r="J19" s="27"/>
    </row>
    <row r="20" spans="2:10" ht="51.75" thickBot="1">
      <c r="B20" s="27" t="s">
        <v>109</v>
      </c>
      <c r="C20" s="3" t="s">
        <v>110</v>
      </c>
      <c r="D20" s="27">
        <v>26400</v>
      </c>
      <c r="E20" s="27" t="s">
        <v>32</v>
      </c>
      <c r="F20" s="27"/>
      <c r="G20" s="27">
        <v>2254000</v>
      </c>
      <c r="H20" s="27"/>
      <c r="I20" s="27"/>
      <c r="J20" s="27"/>
    </row>
    <row r="21" spans="2:10">
      <c r="B21" s="119" t="s">
        <v>111</v>
      </c>
      <c r="C21" s="120" t="s">
        <v>112</v>
      </c>
      <c r="D21" s="111">
        <v>26410</v>
      </c>
      <c r="E21" s="111" t="s">
        <v>32</v>
      </c>
      <c r="F21" s="111"/>
      <c r="G21" s="111">
        <v>1642000</v>
      </c>
      <c r="H21" s="111"/>
      <c r="I21" s="111"/>
      <c r="J21" s="111"/>
    </row>
    <row r="22" spans="2:10">
      <c r="B22" s="119"/>
      <c r="C22" s="121"/>
      <c r="D22" s="112"/>
      <c r="E22" s="112"/>
      <c r="F22" s="112"/>
      <c r="G22" s="112"/>
      <c r="H22" s="112"/>
      <c r="I22" s="112"/>
      <c r="J22" s="112"/>
    </row>
    <row r="23" spans="2:10" ht="15.75" hidden="1" thickBot="1">
      <c r="B23" s="27"/>
      <c r="C23" s="122"/>
      <c r="D23" s="27">
        <v>26400</v>
      </c>
      <c r="E23" s="27"/>
      <c r="F23" s="27"/>
      <c r="G23" s="27"/>
      <c r="H23" s="27"/>
      <c r="I23" s="27"/>
      <c r="J23" s="27"/>
    </row>
    <row r="24" spans="2:10">
      <c r="B24" s="27" t="s">
        <v>113</v>
      </c>
      <c r="C24" s="27" t="s">
        <v>114</v>
      </c>
      <c r="D24" s="27">
        <v>26411</v>
      </c>
      <c r="E24" s="27" t="s">
        <v>32</v>
      </c>
      <c r="F24" s="27"/>
      <c r="G24" s="27">
        <v>1642000</v>
      </c>
      <c r="H24" s="27"/>
      <c r="I24" s="27"/>
      <c r="J24" s="27"/>
    </row>
    <row r="25" spans="2:10">
      <c r="B25" s="27" t="s">
        <v>115</v>
      </c>
      <c r="C25" s="27" t="s">
        <v>116</v>
      </c>
      <c r="D25" s="27">
        <v>26412</v>
      </c>
      <c r="E25" s="27" t="s">
        <v>32</v>
      </c>
      <c r="F25" s="27"/>
      <c r="G25" s="27"/>
      <c r="H25" s="27"/>
      <c r="I25" s="27"/>
      <c r="J25" s="27"/>
    </row>
    <row r="26" spans="2:10" ht="39" thickBot="1">
      <c r="B26" s="27" t="s">
        <v>117</v>
      </c>
      <c r="C26" s="4" t="s">
        <v>86</v>
      </c>
      <c r="D26" s="27">
        <v>26420</v>
      </c>
      <c r="E26" s="27" t="s">
        <v>32</v>
      </c>
      <c r="F26" s="27"/>
      <c r="G26" s="27"/>
      <c r="H26" s="27"/>
      <c r="I26" s="27"/>
      <c r="J26" s="27"/>
    </row>
    <row r="27" spans="2:10">
      <c r="B27" s="27" t="s">
        <v>118</v>
      </c>
      <c r="C27" s="27" t="s">
        <v>119</v>
      </c>
      <c r="D27" s="27">
        <v>26421</v>
      </c>
      <c r="E27" s="27" t="s">
        <v>32</v>
      </c>
      <c r="F27" s="27"/>
      <c r="G27" s="27"/>
      <c r="H27" s="27"/>
      <c r="I27" s="27"/>
      <c r="J27" s="27"/>
    </row>
    <row r="28" spans="2:10">
      <c r="B28" s="27"/>
      <c r="C28" s="27" t="s">
        <v>120</v>
      </c>
      <c r="D28" s="27" t="s">
        <v>121</v>
      </c>
      <c r="E28" s="27" t="s">
        <v>32</v>
      </c>
      <c r="F28" s="27"/>
      <c r="G28" s="27"/>
      <c r="H28" s="27"/>
      <c r="I28" s="27"/>
      <c r="J28" s="27"/>
    </row>
    <row r="29" spans="2:10">
      <c r="B29" s="27" t="s">
        <v>122</v>
      </c>
      <c r="C29" s="27" t="s">
        <v>123</v>
      </c>
      <c r="D29" s="27">
        <v>26422</v>
      </c>
      <c r="E29" s="27" t="s">
        <v>32</v>
      </c>
      <c r="F29" s="27"/>
      <c r="G29" s="27"/>
      <c r="H29" s="27"/>
      <c r="I29" s="27"/>
      <c r="J29" s="27"/>
    </row>
    <row r="30" spans="2:10" ht="27" customHeight="1" thickBot="1">
      <c r="B30" s="27" t="s">
        <v>124</v>
      </c>
      <c r="C30" s="4" t="s">
        <v>125</v>
      </c>
      <c r="D30" s="27">
        <v>26430</v>
      </c>
      <c r="E30" s="27" t="s">
        <v>32</v>
      </c>
      <c r="F30" s="27"/>
      <c r="G30" s="27"/>
      <c r="H30" s="27"/>
      <c r="I30" s="27"/>
      <c r="J30" s="27"/>
    </row>
    <row r="31" spans="2:10" ht="15.75" thickBot="1">
      <c r="B31" s="27" t="s">
        <v>126</v>
      </c>
      <c r="C31" s="4" t="s">
        <v>87</v>
      </c>
      <c r="D31" s="27">
        <v>26440</v>
      </c>
      <c r="E31" s="27" t="s">
        <v>32</v>
      </c>
      <c r="F31" s="27"/>
      <c r="G31" s="27"/>
      <c r="H31" s="27"/>
      <c r="I31" s="27"/>
      <c r="J31" s="27"/>
    </row>
    <row r="32" spans="2:10" ht="15.75" thickBot="1">
      <c r="B32" s="27" t="s">
        <v>127</v>
      </c>
      <c r="C32" s="4" t="s">
        <v>128</v>
      </c>
      <c r="D32" s="27">
        <v>26441</v>
      </c>
      <c r="E32" s="27" t="s">
        <v>32</v>
      </c>
      <c r="F32" s="27"/>
      <c r="G32" s="27"/>
      <c r="H32" s="27"/>
      <c r="I32" s="27"/>
      <c r="J32" s="27"/>
    </row>
    <row r="33" spans="2:10" ht="26.25" thickBot="1">
      <c r="B33" s="27" t="s">
        <v>129</v>
      </c>
      <c r="C33" s="4" t="s">
        <v>130</v>
      </c>
      <c r="D33" s="27">
        <v>26442</v>
      </c>
      <c r="E33" s="27" t="s">
        <v>32</v>
      </c>
      <c r="F33" s="27"/>
      <c r="G33" s="27"/>
      <c r="H33" s="27"/>
      <c r="I33" s="27"/>
      <c r="J33" s="27"/>
    </row>
    <row r="34" spans="2:10" ht="15.75" thickBot="1">
      <c r="B34" s="27" t="s">
        <v>131</v>
      </c>
      <c r="C34" s="4" t="s">
        <v>88</v>
      </c>
      <c r="D34" s="27">
        <v>26450</v>
      </c>
      <c r="E34" s="27" t="s">
        <v>32</v>
      </c>
      <c r="F34" s="27"/>
      <c r="G34" s="27"/>
      <c r="H34" s="27"/>
      <c r="I34" s="27"/>
      <c r="J34" s="27"/>
    </row>
    <row r="35" spans="2:10" ht="15.75" thickBot="1">
      <c r="B35" s="27" t="s">
        <v>133</v>
      </c>
      <c r="C35" s="4" t="s">
        <v>132</v>
      </c>
      <c r="D35" s="27">
        <v>26451</v>
      </c>
      <c r="E35" s="27" t="s">
        <v>32</v>
      </c>
      <c r="F35" s="27"/>
      <c r="G35" s="27"/>
      <c r="H35" s="27"/>
      <c r="I35" s="27"/>
      <c r="J35" s="27"/>
    </row>
    <row r="36" spans="2:10" ht="15.75" thickBot="1">
      <c r="B36" s="27" t="s">
        <v>135</v>
      </c>
      <c r="C36" s="4" t="s">
        <v>134</v>
      </c>
      <c r="D36" s="27">
        <v>26452</v>
      </c>
      <c r="E36" s="27" t="s">
        <v>32</v>
      </c>
      <c r="F36" s="27"/>
      <c r="G36" s="27"/>
      <c r="H36" s="27"/>
      <c r="I36" s="27"/>
      <c r="J36" s="27"/>
    </row>
    <row r="37" spans="2:10" ht="51.75" thickBot="1">
      <c r="B37" s="27" t="s">
        <v>136</v>
      </c>
      <c r="C37" s="4" t="s">
        <v>137</v>
      </c>
      <c r="D37" s="27">
        <v>26500</v>
      </c>
      <c r="E37" s="27" t="s">
        <v>32</v>
      </c>
      <c r="F37" s="27"/>
      <c r="G37" s="27">
        <v>2254000</v>
      </c>
      <c r="H37" s="27"/>
      <c r="I37" s="27"/>
      <c r="J37" s="27"/>
    </row>
    <row r="38" spans="2:10" ht="51.75" thickBot="1">
      <c r="B38" s="27" t="s">
        <v>139</v>
      </c>
      <c r="C38" s="4" t="s">
        <v>137</v>
      </c>
      <c r="D38" s="27">
        <v>26501</v>
      </c>
      <c r="E38" s="27">
        <v>2020</v>
      </c>
      <c r="F38" s="27"/>
      <c r="G38" s="27">
        <v>2254000</v>
      </c>
      <c r="H38" s="27"/>
      <c r="I38" s="27"/>
      <c r="J38" s="27"/>
    </row>
    <row r="39" spans="2:10" ht="51.75" thickBot="1">
      <c r="B39" s="27" t="s">
        <v>140</v>
      </c>
      <c r="C39" s="4" t="s">
        <v>137</v>
      </c>
      <c r="D39" s="27">
        <v>26502</v>
      </c>
      <c r="E39" s="27">
        <v>2021</v>
      </c>
      <c r="F39" s="27"/>
      <c r="G39" s="27"/>
      <c r="H39" s="27"/>
      <c r="I39" s="27"/>
      <c r="J39" s="27"/>
    </row>
    <row r="40" spans="2:10" ht="51.75" thickBot="1">
      <c r="B40" s="27"/>
      <c r="C40" s="4" t="s">
        <v>137</v>
      </c>
      <c r="D40" s="27">
        <v>26503</v>
      </c>
      <c r="E40" s="27">
        <v>2022</v>
      </c>
      <c r="F40" s="27"/>
      <c r="G40" s="27"/>
      <c r="H40" s="27"/>
      <c r="I40" s="27"/>
      <c r="J40" s="27"/>
    </row>
    <row r="41" spans="2:10">
      <c r="B41" s="27"/>
      <c r="C41" s="27" t="s">
        <v>89</v>
      </c>
      <c r="D41" s="27">
        <v>26510</v>
      </c>
      <c r="E41" s="27" t="s">
        <v>32</v>
      </c>
      <c r="F41" s="27"/>
      <c r="G41" s="27"/>
      <c r="H41" s="27"/>
      <c r="I41" s="27"/>
      <c r="J41" s="27"/>
    </row>
    <row r="42" spans="2:10" ht="51.75" thickBot="1">
      <c r="B42" s="27">
        <v>3</v>
      </c>
      <c r="C42" s="4" t="s">
        <v>90</v>
      </c>
      <c r="D42" s="27">
        <v>26600</v>
      </c>
      <c r="E42" s="27" t="s">
        <v>32</v>
      </c>
      <c r="F42" s="27"/>
      <c r="G42" s="27"/>
      <c r="H42" s="27"/>
      <c r="I42" s="27"/>
      <c r="J42" s="27"/>
    </row>
    <row r="43" spans="2:10">
      <c r="B43" s="27"/>
      <c r="C43" s="27" t="s">
        <v>138</v>
      </c>
      <c r="D43" s="27">
        <v>26610</v>
      </c>
      <c r="E43" s="27" t="s">
        <v>32</v>
      </c>
      <c r="F43" s="27"/>
      <c r="G43" s="27"/>
      <c r="H43" s="27"/>
      <c r="I43" s="27"/>
      <c r="J43" s="27"/>
    </row>
    <row r="44" spans="2:10">
      <c r="C44" s="5"/>
    </row>
    <row r="45" spans="2:10" ht="0.75" customHeight="1"/>
    <row r="46" spans="2:10" hidden="1">
      <c r="C46" s="17"/>
      <c r="D46" s="17"/>
      <c r="E46" s="17"/>
      <c r="F46" s="17"/>
      <c r="G46" s="17"/>
      <c r="H46" s="17"/>
    </row>
    <row r="47" spans="2:10" hidden="1">
      <c r="C47" s="17"/>
      <c r="D47" s="17"/>
      <c r="E47" s="17"/>
      <c r="F47" s="17"/>
      <c r="G47" s="17"/>
      <c r="H47" s="17"/>
    </row>
    <row r="48" spans="2:10" ht="15.75" customHeight="1" thickBot="1">
      <c r="C48" t="s">
        <v>173</v>
      </c>
      <c r="D48" s="94" t="s">
        <v>176</v>
      </c>
      <c r="E48" s="94"/>
      <c r="F48" s="94"/>
      <c r="G48" s="18"/>
      <c r="H48" s="17"/>
      <c r="I48" s="124" t="s">
        <v>177</v>
      </c>
      <c r="J48" s="124"/>
    </row>
    <row r="49" spans="3:10" ht="15" customHeight="1">
      <c r="C49" t="s">
        <v>174</v>
      </c>
      <c r="D49" s="36"/>
      <c r="E49" s="2" t="s">
        <v>175</v>
      </c>
      <c r="F49" s="94"/>
      <c r="G49" s="92" t="s">
        <v>4</v>
      </c>
      <c r="H49" s="17"/>
      <c r="I49" s="86" t="s">
        <v>5</v>
      </c>
    </row>
    <row r="50" spans="3:10">
      <c r="C50" s="15" t="s">
        <v>79</v>
      </c>
      <c r="D50" s="36"/>
      <c r="E50" s="37"/>
      <c r="F50" s="94"/>
      <c r="G50" s="93"/>
      <c r="H50" s="17"/>
      <c r="I50" s="86"/>
    </row>
    <row r="51" spans="3:10">
      <c r="C51" s="16"/>
      <c r="D51" s="21"/>
      <c r="E51" s="21"/>
      <c r="F51" s="21"/>
      <c r="G51" s="21"/>
      <c r="H51" s="17"/>
    </row>
    <row r="52" spans="3:10">
      <c r="C52" s="9"/>
      <c r="D52" s="17"/>
      <c r="E52" s="17"/>
      <c r="F52" s="17"/>
      <c r="G52" s="17"/>
      <c r="H52" s="17"/>
    </row>
    <row r="53" spans="3:10" ht="15.75" thickBot="1">
      <c r="C53" s="9" t="s">
        <v>81</v>
      </c>
      <c r="D53" s="94" t="s">
        <v>176</v>
      </c>
      <c r="E53" s="94"/>
      <c r="F53" s="94"/>
      <c r="G53" s="18"/>
      <c r="H53" s="17"/>
      <c r="I53" s="124" t="s">
        <v>177</v>
      </c>
      <c r="J53" s="124"/>
    </row>
    <row r="54" spans="3:10">
      <c r="C54" s="18"/>
      <c r="D54" s="36"/>
      <c r="E54" s="2" t="s">
        <v>175</v>
      </c>
      <c r="F54" s="94"/>
      <c r="G54" s="92" t="s">
        <v>4</v>
      </c>
      <c r="H54" s="17"/>
      <c r="I54" s="86" t="s">
        <v>5</v>
      </c>
    </row>
    <row r="55" spans="3:10">
      <c r="D55" s="36"/>
      <c r="E55" s="37"/>
      <c r="F55" s="94"/>
      <c r="G55" s="93"/>
      <c r="H55" s="17"/>
      <c r="I55" s="86"/>
    </row>
    <row r="56" spans="3:10">
      <c r="C56" t="s">
        <v>0</v>
      </c>
    </row>
    <row r="58" spans="3:10">
      <c r="C58" s="35" t="s">
        <v>178</v>
      </c>
      <c r="D58" s="35"/>
      <c r="E58" s="35"/>
      <c r="F58" s="35"/>
      <c r="G58" s="35"/>
    </row>
    <row r="59" spans="3:10">
      <c r="C59" t="s">
        <v>179</v>
      </c>
    </row>
    <row r="60" spans="3:10" ht="12.75" customHeight="1"/>
    <row r="61" spans="3:10" hidden="1"/>
    <row r="62" spans="3:10">
      <c r="C62" t="s">
        <v>180</v>
      </c>
      <c r="E62" s="124" t="s">
        <v>180</v>
      </c>
      <c r="F62" s="124"/>
    </row>
    <row r="63" spans="3:10">
      <c r="C63" t="s">
        <v>4</v>
      </c>
      <c r="E63" s="35" t="s">
        <v>5</v>
      </c>
      <c r="F63" s="35"/>
    </row>
    <row r="64" spans="3:10">
      <c r="C64" t="s">
        <v>181</v>
      </c>
    </row>
  </sheetData>
  <mergeCells count="27">
    <mergeCell ref="E62:F62"/>
    <mergeCell ref="I49:I50"/>
    <mergeCell ref="I48:J48"/>
    <mergeCell ref="D53:F53"/>
    <mergeCell ref="I53:J53"/>
    <mergeCell ref="F54:F55"/>
    <mergeCell ref="G54:G55"/>
    <mergeCell ref="I54:I55"/>
    <mergeCell ref="F49:F50"/>
    <mergeCell ref="G49:G50"/>
    <mergeCell ref="D48:F48"/>
    <mergeCell ref="B21:B22"/>
    <mergeCell ref="C21:C23"/>
    <mergeCell ref="B6:B10"/>
    <mergeCell ref="C6:C10"/>
    <mergeCell ref="D21:D22"/>
    <mergeCell ref="J21:J22"/>
    <mergeCell ref="G6:J6"/>
    <mergeCell ref="C4:I4"/>
    <mergeCell ref="C5:J5"/>
    <mergeCell ref="E9:E10"/>
    <mergeCell ref="F9:F10"/>
    <mergeCell ref="E21:E22"/>
    <mergeCell ref="F21:F22"/>
    <mergeCell ref="G21:G22"/>
    <mergeCell ref="H21:H22"/>
    <mergeCell ref="I21:I22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4"/>
  <sheetViews>
    <sheetView topLeftCell="A289" workbookViewId="0">
      <selection activeCell="J184" sqref="J184"/>
    </sheetView>
  </sheetViews>
  <sheetFormatPr defaultRowHeight="15"/>
  <cols>
    <col min="1" max="1" width="9.140625" style="1"/>
    <col min="2" max="2" width="5.85546875" customWidth="1"/>
    <col min="3" max="3" width="35.140625" customWidth="1"/>
    <col min="4" max="4" width="15.42578125" customWidth="1"/>
    <col min="5" max="5" width="11.85546875" customWidth="1"/>
    <col min="6" max="6" width="15" customWidth="1"/>
    <col min="7" max="7" width="12.7109375" customWidth="1"/>
    <col min="8" max="8" width="10.85546875" customWidth="1"/>
    <col min="9" max="9" width="13.28515625" customWidth="1"/>
    <col min="10" max="10" width="17.28515625" customWidth="1"/>
    <col min="11" max="11" width="16.28515625" customWidth="1"/>
    <col min="12" max="12" width="12.85546875" hidden="1" customWidth="1"/>
  </cols>
  <sheetData>
    <row r="1" spans="2:11">
      <c r="B1" s="1"/>
      <c r="C1" s="38"/>
      <c r="D1" s="143" t="s">
        <v>182</v>
      </c>
      <c r="E1" s="143"/>
      <c r="F1" s="143"/>
      <c r="G1" s="143"/>
      <c r="H1" s="143"/>
      <c r="I1" s="38"/>
      <c r="J1" s="38"/>
    </row>
    <row r="2" spans="2:11">
      <c r="B2" s="35"/>
      <c r="C2" s="35"/>
      <c r="D2" s="40" t="s">
        <v>183</v>
      </c>
      <c r="E2" s="40"/>
      <c r="F2" s="40"/>
      <c r="G2" s="40"/>
      <c r="H2" s="39"/>
      <c r="I2" s="35"/>
      <c r="J2" s="1"/>
    </row>
    <row r="3" spans="2:11">
      <c r="D3" s="1"/>
      <c r="E3" s="1"/>
      <c r="F3" s="1"/>
      <c r="G3" s="1"/>
      <c r="H3" s="1"/>
    </row>
    <row r="5" spans="2:11">
      <c r="B5" t="s">
        <v>184</v>
      </c>
    </row>
    <row r="6" spans="2:11" s="47" customFormat="1"/>
    <row r="7" spans="2:11" s="47" customFormat="1">
      <c r="B7" s="55" t="s">
        <v>223</v>
      </c>
      <c r="C7" s="55"/>
    </row>
    <row r="8" spans="2:11" s="47" customFormat="1"/>
    <row r="9" spans="2:11" s="47" customFormat="1">
      <c r="B9" s="47" t="s">
        <v>213</v>
      </c>
    </row>
    <row r="10" spans="2:11" s="47" customFormat="1" ht="30" customHeight="1">
      <c r="B10" s="111" t="s">
        <v>96</v>
      </c>
      <c r="C10" s="111" t="s">
        <v>196</v>
      </c>
      <c r="D10" s="59" t="s">
        <v>197</v>
      </c>
      <c r="E10" s="137" t="s">
        <v>201</v>
      </c>
      <c r="F10" s="142"/>
      <c r="G10" s="142"/>
      <c r="H10" s="138"/>
      <c r="I10" s="48" t="s">
        <v>205</v>
      </c>
      <c r="J10" s="48" t="s">
        <v>207</v>
      </c>
      <c r="K10" s="139" t="s">
        <v>252</v>
      </c>
    </row>
    <row r="11" spans="2:11" s="47" customFormat="1" ht="30" customHeight="1">
      <c r="B11" s="118"/>
      <c r="C11" s="118"/>
      <c r="D11" s="60" t="s">
        <v>198</v>
      </c>
      <c r="E11" s="50" t="s">
        <v>200</v>
      </c>
      <c r="F11" s="137" t="s">
        <v>35</v>
      </c>
      <c r="G11" s="142"/>
      <c r="H11" s="138"/>
      <c r="I11" s="50" t="s">
        <v>206</v>
      </c>
      <c r="J11" s="50" t="s">
        <v>208</v>
      </c>
      <c r="K11" s="140"/>
    </row>
    <row r="12" spans="2:11" s="47" customFormat="1" ht="63" customHeight="1">
      <c r="B12" s="118"/>
      <c r="C12" s="118"/>
      <c r="D12" s="62" t="s">
        <v>199</v>
      </c>
      <c r="E12" s="53"/>
      <c r="F12" s="54" t="s">
        <v>202</v>
      </c>
      <c r="G12" s="54" t="s">
        <v>203</v>
      </c>
      <c r="H12" s="54" t="s">
        <v>204</v>
      </c>
      <c r="I12" s="53"/>
      <c r="J12" s="49"/>
      <c r="K12" s="141"/>
    </row>
    <row r="13" spans="2:11" s="47" customFormat="1" ht="1.5" customHeight="1">
      <c r="B13" s="118"/>
      <c r="C13" s="118"/>
      <c r="D13" s="51"/>
      <c r="E13" s="51" t="s">
        <v>147</v>
      </c>
      <c r="F13" s="51" t="s">
        <v>143</v>
      </c>
      <c r="G13" s="51" t="s">
        <v>151</v>
      </c>
      <c r="H13" s="51" t="s">
        <v>154</v>
      </c>
      <c r="I13" s="51" t="s">
        <v>158</v>
      </c>
      <c r="J13" s="51" t="s">
        <v>158</v>
      </c>
      <c r="K13" s="51" t="s">
        <v>158</v>
      </c>
    </row>
    <row r="14" spans="2:11" s="47" customFormat="1" hidden="1">
      <c r="B14" s="118"/>
      <c r="C14" s="118"/>
      <c r="D14" s="51"/>
      <c r="E14" s="119"/>
      <c r="F14" s="119" t="s">
        <v>144</v>
      </c>
      <c r="G14" s="51" t="s">
        <v>152</v>
      </c>
      <c r="H14" s="51" t="s">
        <v>156</v>
      </c>
      <c r="I14" s="51" t="s">
        <v>156</v>
      </c>
      <c r="J14" s="51" t="s">
        <v>156</v>
      </c>
      <c r="K14" s="51" t="s">
        <v>156</v>
      </c>
    </row>
    <row r="15" spans="2:11" s="47" customFormat="1" hidden="1">
      <c r="B15" s="112"/>
      <c r="C15" s="112"/>
      <c r="D15" s="51"/>
      <c r="E15" s="119"/>
      <c r="F15" s="119"/>
      <c r="G15" s="51"/>
      <c r="H15" s="51" t="s">
        <v>155</v>
      </c>
      <c r="I15" s="51" t="s">
        <v>155</v>
      </c>
      <c r="J15" s="51" t="s">
        <v>155</v>
      </c>
      <c r="K15" s="51" t="s">
        <v>155</v>
      </c>
    </row>
    <row r="16" spans="2:11" s="47" customFormat="1">
      <c r="B16" s="51">
        <v>1</v>
      </c>
      <c r="C16" s="51">
        <v>2</v>
      </c>
      <c r="D16" s="51">
        <v>3</v>
      </c>
      <c r="E16" s="51">
        <v>4</v>
      </c>
      <c r="F16" s="28" t="s">
        <v>186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</row>
    <row r="17" spans="1:11" s="47" customFormat="1" ht="30">
      <c r="B17" s="28" t="s">
        <v>190</v>
      </c>
      <c r="C17" s="41" t="s">
        <v>209</v>
      </c>
      <c r="D17" s="51">
        <v>1</v>
      </c>
      <c r="E17" s="51">
        <f>F17+G17+H17</f>
        <v>29472.2</v>
      </c>
      <c r="F17" s="51">
        <v>24500</v>
      </c>
      <c r="G17" s="51">
        <v>3725.71</v>
      </c>
      <c r="H17" s="51">
        <v>1246.49</v>
      </c>
      <c r="I17" s="51">
        <f>E17*30%</f>
        <v>8841.66</v>
      </c>
      <c r="J17" s="71">
        <f>E17*D17*12</f>
        <v>353666.4</v>
      </c>
      <c r="K17" s="72">
        <f>F17*D17*12</f>
        <v>294000</v>
      </c>
    </row>
    <row r="18" spans="1:11" s="68" customFormat="1">
      <c r="B18" s="28" t="s">
        <v>136</v>
      </c>
      <c r="C18" s="41" t="s">
        <v>210</v>
      </c>
      <c r="D18" s="69">
        <v>4</v>
      </c>
      <c r="E18" s="69">
        <f>F18+G18+H18</f>
        <v>14158.66</v>
      </c>
      <c r="F18" s="69">
        <v>10140</v>
      </c>
      <c r="G18" s="69">
        <v>1958</v>
      </c>
      <c r="H18" s="69">
        <v>2060.66</v>
      </c>
      <c r="I18" s="69">
        <f t="shared" ref="I18:I22" si="0">E18*30%</f>
        <v>4247.598</v>
      </c>
      <c r="J18" s="71">
        <f t="shared" ref="J18:J21" si="1">E18*D18*12</f>
        <v>679615.67999999993</v>
      </c>
      <c r="K18" s="72">
        <f>F18*D18*12</f>
        <v>486720</v>
      </c>
    </row>
    <row r="19" spans="1:11" s="47" customFormat="1">
      <c r="B19" s="73" t="s">
        <v>193</v>
      </c>
      <c r="C19" s="41" t="s">
        <v>256</v>
      </c>
      <c r="D19" s="51">
        <v>0.75</v>
      </c>
      <c r="E19" s="69">
        <f t="shared" ref="E19:E21" si="2">F19+G19+H19</f>
        <v>25600</v>
      </c>
      <c r="F19" s="51">
        <v>25600</v>
      </c>
      <c r="G19" s="51"/>
      <c r="H19" s="51"/>
      <c r="I19" s="69">
        <f t="shared" si="0"/>
        <v>7680</v>
      </c>
      <c r="J19" s="71">
        <f t="shared" si="1"/>
        <v>230400</v>
      </c>
      <c r="K19" s="72">
        <f>F19*D19*12</f>
        <v>230400</v>
      </c>
    </row>
    <row r="20" spans="1:11" s="47" customFormat="1">
      <c r="B20" s="73" t="s">
        <v>194</v>
      </c>
      <c r="C20" s="41" t="s">
        <v>211</v>
      </c>
      <c r="D20" s="51">
        <v>4</v>
      </c>
      <c r="E20" s="69">
        <f t="shared" si="2"/>
        <v>38662.550000000003</v>
      </c>
      <c r="F20" s="51">
        <v>36870</v>
      </c>
      <c r="G20" s="51"/>
      <c r="H20" s="51">
        <v>1792.55</v>
      </c>
      <c r="I20" s="69">
        <f t="shared" si="0"/>
        <v>11598.765000000001</v>
      </c>
      <c r="J20" s="71">
        <v>258517.3</v>
      </c>
      <c r="K20" s="72">
        <f>F20*D20*12</f>
        <v>1769760</v>
      </c>
    </row>
    <row r="21" spans="1:11" s="47" customFormat="1">
      <c r="B21" s="73" t="s">
        <v>285</v>
      </c>
      <c r="C21" s="73" t="s">
        <v>286</v>
      </c>
      <c r="D21" s="51">
        <v>7.25</v>
      </c>
      <c r="E21" s="69">
        <f t="shared" si="2"/>
        <v>24698.739999999998</v>
      </c>
      <c r="F21" s="51">
        <v>21400</v>
      </c>
      <c r="G21" s="51">
        <v>1073.5999999999999</v>
      </c>
      <c r="H21" s="51">
        <v>2225.14</v>
      </c>
      <c r="I21" s="69">
        <f t="shared" si="0"/>
        <v>7409.6219999999994</v>
      </c>
      <c r="J21" s="71">
        <f t="shared" si="1"/>
        <v>2148790.38</v>
      </c>
      <c r="K21" s="72">
        <f>F21*D21*12</f>
        <v>1861800</v>
      </c>
    </row>
    <row r="22" spans="1:11" s="47" customFormat="1">
      <c r="B22" s="51"/>
      <c r="C22" s="51" t="s">
        <v>212</v>
      </c>
      <c r="D22" s="51"/>
      <c r="E22" s="51">
        <f>SUM(E17:E21)</f>
        <v>132592.15</v>
      </c>
      <c r="F22" s="51">
        <f>SUM(F17:F21)</f>
        <v>118510</v>
      </c>
      <c r="G22" s="51">
        <f>SUM(G17:G21)</f>
        <v>6757.3099999999995</v>
      </c>
      <c r="H22" s="51">
        <f>SUM(H17:H21)</f>
        <v>7324.84</v>
      </c>
      <c r="I22" s="51">
        <f t="shared" si="0"/>
        <v>39777.644999999997</v>
      </c>
      <c r="J22" s="71">
        <f>SUM(J17:J21)</f>
        <v>3670989.76</v>
      </c>
      <c r="K22" s="72">
        <v>4516000</v>
      </c>
    </row>
    <row r="23" spans="1:11">
      <c r="A23" s="47"/>
      <c r="B23" s="47"/>
      <c r="C23" s="47"/>
      <c r="D23" s="47"/>
      <c r="E23" s="47"/>
      <c r="F23" s="47"/>
      <c r="G23" s="47"/>
      <c r="J23" s="70"/>
      <c r="K23" s="77"/>
    </row>
    <row r="24" spans="1:11" s="47" customFormat="1"/>
    <row r="25" spans="1:11" s="47" customFormat="1">
      <c r="B25" s="55" t="s">
        <v>215</v>
      </c>
      <c r="C25" s="55"/>
    </row>
    <row r="26" spans="1:11" s="47" customFormat="1">
      <c r="B26" s="47" t="s">
        <v>214</v>
      </c>
    </row>
    <row r="27" spans="1:11" s="47" customFormat="1">
      <c r="B27" s="111" t="s">
        <v>96</v>
      </c>
      <c r="C27" s="111" t="s">
        <v>19</v>
      </c>
      <c r="D27" s="139" t="s">
        <v>216</v>
      </c>
      <c r="E27" s="139" t="s">
        <v>217</v>
      </c>
      <c r="F27" s="139" t="s">
        <v>218</v>
      </c>
      <c r="G27" s="139" t="s">
        <v>219</v>
      </c>
      <c r="H27" s="139" t="s">
        <v>220</v>
      </c>
      <c r="I27" s="139" t="s">
        <v>221</v>
      </c>
    </row>
    <row r="28" spans="1:11" s="47" customFormat="1">
      <c r="B28" s="118"/>
      <c r="C28" s="118"/>
      <c r="D28" s="140"/>
      <c r="E28" s="140"/>
      <c r="F28" s="140"/>
      <c r="G28" s="140"/>
      <c r="H28" s="140"/>
      <c r="I28" s="140"/>
    </row>
    <row r="29" spans="1:11" s="47" customFormat="1">
      <c r="B29" s="118"/>
      <c r="C29" s="118"/>
      <c r="D29" s="140"/>
      <c r="E29" s="140"/>
      <c r="F29" s="140"/>
      <c r="G29" s="140"/>
      <c r="H29" s="140"/>
      <c r="I29" s="140"/>
    </row>
    <row r="30" spans="1:11" s="47" customFormat="1">
      <c r="B30" s="118"/>
      <c r="C30" s="118"/>
      <c r="D30" s="140"/>
      <c r="E30" s="140"/>
      <c r="F30" s="140"/>
      <c r="G30" s="140"/>
      <c r="H30" s="140"/>
      <c r="I30" s="140"/>
    </row>
    <row r="31" spans="1:11" s="47" customFormat="1" ht="14.25" customHeight="1">
      <c r="B31" s="118"/>
      <c r="C31" s="118"/>
      <c r="D31" s="140"/>
      <c r="E31" s="140"/>
      <c r="F31" s="140"/>
      <c r="G31" s="141"/>
      <c r="H31" s="141"/>
      <c r="I31" s="141"/>
    </row>
    <row r="32" spans="1:11" s="47" customFormat="1" ht="15" hidden="1" customHeight="1">
      <c r="B32" s="112"/>
      <c r="C32" s="112"/>
      <c r="D32" s="141"/>
      <c r="E32" s="141"/>
      <c r="F32" s="141"/>
      <c r="G32" s="51"/>
      <c r="H32" s="51"/>
      <c r="I32" s="51"/>
    </row>
    <row r="33" spans="2:10" s="47" customFormat="1">
      <c r="B33" s="51">
        <v>1</v>
      </c>
      <c r="C33" s="51">
        <v>2</v>
      </c>
      <c r="D33" s="51">
        <v>3</v>
      </c>
      <c r="E33" s="51">
        <v>4</v>
      </c>
      <c r="F33" s="28" t="s">
        <v>186</v>
      </c>
      <c r="G33" s="51">
        <v>6</v>
      </c>
      <c r="H33" s="51">
        <v>6</v>
      </c>
      <c r="I33" s="51">
        <v>6</v>
      </c>
    </row>
    <row r="34" spans="2:10" s="47" customFormat="1">
      <c r="B34" s="51"/>
      <c r="C34" s="51"/>
      <c r="D34" s="51"/>
      <c r="E34" s="51"/>
      <c r="F34" s="51"/>
      <c r="G34" s="51"/>
      <c r="H34" s="51"/>
      <c r="I34" s="51"/>
    </row>
    <row r="35" spans="2:10" s="47" customFormat="1" ht="30">
      <c r="B35" s="28" t="s">
        <v>190</v>
      </c>
      <c r="C35" s="41" t="s">
        <v>257</v>
      </c>
      <c r="D35" s="51"/>
      <c r="E35" s="51"/>
      <c r="F35" s="51"/>
      <c r="G35" s="51">
        <v>24000</v>
      </c>
      <c r="H35" s="51"/>
      <c r="I35" s="51"/>
    </row>
    <row r="36" spans="2:10" s="47" customFormat="1">
      <c r="B36" s="51" t="s">
        <v>136</v>
      </c>
      <c r="C36" s="41"/>
      <c r="D36" s="51"/>
      <c r="E36" s="51"/>
      <c r="F36" s="51"/>
      <c r="G36" s="51"/>
      <c r="H36" s="51"/>
      <c r="I36" s="51"/>
    </row>
    <row r="37" spans="2:10" s="47" customFormat="1">
      <c r="B37" s="51" t="s">
        <v>193</v>
      </c>
      <c r="C37" s="41"/>
      <c r="D37" s="51"/>
      <c r="E37" s="51"/>
      <c r="F37" s="51"/>
      <c r="G37" s="51"/>
      <c r="H37" s="51"/>
      <c r="I37" s="51"/>
    </row>
    <row r="38" spans="2:10" s="47" customFormat="1">
      <c r="B38" s="51" t="s">
        <v>194</v>
      </c>
      <c r="C38" s="51"/>
      <c r="D38" s="51"/>
      <c r="E38" s="51"/>
      <c r="F38" s="51"/>
      <c r="G38" s="51"/>
      <c r="H38" s="51"/>
      <c r="I38" s="51"/>
    </row>
    <row r="39" spans="2:10" s="47" customFormat="1">
      <c r="B39" s="51"/>
      <c r="C39" s="51"/>
      <c r="D39" s="51"/>
      <c r="E39" s="51"/>
      <c r="F39" s="51"/>
      <c r="G39" s="51"/>
      <c r="H39" s="51"/>
      <c r="I39" s="51"/>
    </row>
    <row r="40" spans="2:10" s="47" customFormat="1">
      <c r="B40" s="51"/>
      <c r="C40" s="51" t="s">
        <v>245</v>
      </c>
      <c r="D40" s="51"/>
      <c r="E40" s="51"/>
      <c r="F40" s="51"/>
      <c r="G40" s="51">
        <f>G35</f>
        <v>24000</v>
      </c>
      <c r="H40" s="51"/>
      <c r="I40" s="51"/>
    </row>
    <row r="41" spans="2:10" s="47" customFormat="1"/>
    <row r="42" spans="2:10" s="47" customFormat="1"/>
    <row r="43" spans="2:10" s="47" customFormat="1">
      <c r="B43" s="55" t="s">
        <v>222</v>
      </c>
      <c r="C43" s="55"/>
    </row>
    <row r="44" spans="2:10" s="47" customFormat="1">
      <c r="B44" s="47" t="s">
        <v>224</v>
      </c>
    </row>
    <row r="45" spans="2:10" s="47" customFormat="1">
      <c r="B45" s="111" t="s">
        <v>96</v>
      </c>
      <c r="C45" s="111" t="s">
        <v>19</v>
      </c>
      <c r="D45" s="139" t="s">
        <v>225</v>
      </c>
      <c r="E45" s="131" t="s">
        <v>226</v>
      </c>
      <c r="F45" s="132"/>
      <c r="G45" s="131" t="s">
        <v>227</v>
      </c>
      <c r="H45" s="132"/>
      <c r="I45" s="131" t="s">
        <v>228</v>
      </c>
      <c r="J45" s="132"/>
    </row>
    <row r="46" spans="2:10" s="47" customFormat="1">
      <c r="B46" s="118"/>
      <c r="C46" s="118"/>
      <c r="D46" s="140"/>
      <c r="E46" s="133"/>
      <c r="F46" s="134"/>
      <c r="G46" s="133"/>
      <c r="H46" s="134"/>
      <c r="I46" s="133"/>
      <c r="J46" s="134"/>
    </row>
    <row r="47" spans="2:10" s="47" customFormat="1" ht="6" customHeight="1">
      <c r="B47" s="118"/>
      <c r="C47" s="118"/>
      <c r="D47" s="140"/>
      <c r="E47" s="133"/>
      <c r="F47" s="134"/>
      <c r="G47" s="133"/>
      <c r="H47" s="134"/>
      <c r="I47" s="133"/>
      <c r="J47" s="134"/>
    </row>
    <row r="48" spans="2:10" s="47" customFormat="1" hidden="1">
      <c r="B48" s="118"/>
      <c r="C48" s="118"/>
      <c r="D48" s="140"/>
      <c r="E48" s="133"/>
      <c r="F48" s="134"/>
      <c r="G48" s="133"/>
      <c r="H48" s="134"/>
      <c r="I48" s="133"/>
      <c r="J48" s="134"/>
    </row>
    <row r="49" spans="2:11" s="47" customFormat="1" hidden="1">
      <c r="B49" s="118"/>
      <c r="C49" s="118"/>
      <c r="D49" s="140"/>
      <c r="E49" s="133"/>
      <c r="F49" s="134"/>
      <c r="G49" s="133"/>
      <c r="H49" s="134"/>
      <c r="I49" s="133"/>
      <c r="J49" s="134"/>
    </row>
    <row r="50" spans="2:11" s="47" customFormat="1" hidden="1">
      <c r="B50" s="112"/>
      <c r="C50" s="112"/>
      <c r="D50" s="141"/>
      <c r="E50" s="135"/>
      <c r="F50" s="136"/>
      <c r="G50" s="135"/>
      <c r="H50" s="136"/>
      <c r="I50" s="135"/>
      <c r="J50" s="136"/>
    </row>
    <row r="51" spans="2:11" s="47" customFormat="1">
      <c r="B51" s="51">
        <v>1</v>
      </c>
      <c r="C51" s="51">
        <v>2</v>
      </c>
      <c r="D51" s="51">
        <v>3</v>
      </c>
      <c r="E51" s="137">
        <v>4</v>
      </c>
      <c r="F51" s="138"/>
      <c r="G51" s="137">
        <v>5</v>
      </c>
      <c r="H51" s="138"/>
      <c r="I51" s="137">
        <v>6</v>
      </c>
      <c r="J51" s="138"/>
    </row>
    <row r="52" spans="2:11" s="47" customFormat="1">
      <c r="B52" s="51"/>
      <c r="C52" s="51"/>
      <c r="D52" s="51"/>
      <c r="E52" s="137"/>
      <c r="F52" s="138"/>
      <c r="G52" s="137"/>
      <c r="H52" s="138"/>
      <c r="I52" s="137"/>
      <c r="J52" s="138"/>
    </row>
    <row r="53" spans="2:11" s="47" customFormat="1">
      <c r="B53" s="28" t="s">
        <v>190</v>
      </c>
      <c r="C53" s="41" t="s">
        <v>258</v>
      </c>
      <c r="D53" s="51">
        <v>22</v>
      </c>
      <c r="E53" s="137">
        <v>940728</v>
      </c>
      <c r="F53" s="138"/>
      <c r="G53" s="137"/>
      <c r="H53" s="138"/>
      <c r="I53" s="137"/>
      <c r="J53" s="138"/>
      <c r="K53" s="52"/>
    </row>
    <row r="54" spans="2:11" s="47" customFormat="1">
      <c r="B54" s="51" t="s">
        <v>136</v>
      </c>
      <c r="C54" s="41" t="s">
        <v>259</v>
      </c>
      <c r="D54" s="51">
        <v>5.0999999999999996</v>
      </c>
      <c r="E54" s="137">
        <v>264078</v>
      </c>
      <c r="F54" s="138"/>
      <c r="G54" s="137"/>
      <c r="H54" s="138"/>
      <c r="I54" s="137"/>
      <c r="J54" s="138"/>
    </row>
    <row r="55" spans="2:11" s="47" customFormat="1">
      <c r="B55" s="51" t="s">
        <v>193</v>
      </c>
      <c r="C55" s="41" t="s">
        <v>260</v>
      </c>
      <c r="D55" s="51">
        <v>2.9</v>
      </c>
      <c r="E55" s="137">
        <v>150162</v>
      </c>
      <c r="F55" s="138"/>
      <c r="G55" s="137"/>
      <c r="H55" s="138"/>
      <c r="I55" s="137"/>
      <c r="J55" s="138"/>
    </row>
    <row r="56" spans="2:11" s="1" customFormat="1">
      <c r="B56" s="51" t="s">
        <v>194</v>
      </c>
      <c r="C56" s="41" t="s">
        <v>260</v>
      </c>
      <c r="D56" s="51">
        <v>0.2</v>
      </c>
      <c r="E56" s="137">
        <v>9032</v>
      </c>
      <c r="F56" s="138"/>
      <c r="G56" s="137"/>
      <c r="H56" s="138"/>
      <c r="I56" s="137"/>
      <c r="J56" s="138"/>
    </row>
    <row r="57" spans="2:11" s="1" customFormat="1">
      <c r="B57" s="51"/>
      <c r="C57" s="51"/>
      <c r="D57" s="51"/>
      <c r="E57" s="137"/>
      <c r="F57" s="138"/>
      <c r="G57" s="137"/>
      <c r="H57" s="138"/>
      <c r="I57" s="137"/>
      <c r="J57" s="138"/>
    </row>
    <row r="58" spans="2:11" s="47" customFormat="1">
      <c r="B58" s="51"/>
      <c r="C58" s="51" t="s">
        <v>245</v>
      </c>
      <c r="D58" s="51"/>
      <c r="E58" s="137">
        <f>E53+E54+E55+E56</f>
        <v>1364000</v>
      </c>
      <c r="F58" s="138"/>
      <c r="G58" s="137"/>
      <c r="H58" s="138"/>
      <c r="I58" s="137"/>
      <c r="J58" s="138"/>
    </row>
    <row r="59" spans="2:11" s="1" customFormat="1"/>
    <row r="60" spans="2:11" s="47" customFormat="1"/>
    <row r="61" spans="2:11" s="47" customFormat="1">
      <c r="B61" s="55" t="s">
        <v>229</v>
      </c>
      <c r="C61" s="55"/>
    </row>
    <row r="62" spans="2:11" s="47" customFormat="1">
      <c r="B62" s="47" t="s">
        <v>230</v>
      </c>
    </row>
    <row r="63" spans="2:11">
      <c r="B63" s="111" t="s">
        <v>96</v>
      </c>
      <c r="C63" s="111" t="s">
        <v>19</v>
      </c>
      <c r="D63" s="111" t="s">
        <v>187</v>
      </c>
      <c r="E63" s="111" t="s">
        <v>185</v>
      </c>
      <c r="F63" s="139" t="s">
        <v>188</v>
      </c>
      <c r="G63" s="125" t="s">
        <v>23</v>
      </c>
      <c r="H63" s="126"/>
      <c r="I63" s="127"/>
    </row>
    <row r="64" spans="2:11">
      <c r="B64" s="118"/>
      <c r="C64" s="118"/>
      <c r="D64" s="118"/>
      <c r="E64" s="118"/>
      <c r="F64" s="140"/>
      <c r="G64" s="128"/>
      <c r="H64" s="129"/>
      <c r="I64" s="130"/>
    </row>
    <row r="65" spans="2:9" ht="24.75" customHeight="1">
      <c r="B65" s="118"/>
      <c r="C65" s="118"/>
      <c r="D65" s="112"/>
      <c r="E65" s="112"/>
      <c r="F65" s="141"/>
      <c r="G65" s="29" t="s">
        <v>150</v>
      </c>
      <c r="H65" s="29" t="s">
        <v>153</v>
      </c>
      <c r="I65" s="29" t="s">
        <v>157</v>
      </c>
    </row>
    <row r="66" spans="2:9" ht="0.75" customHeight="1">
      <c r="B66" s="118"/>
      <c r="C66" s="118"/>
      <c r="D66" s="29"/>
      <c r="E66" s="29" t="s">
        <v>147</v>
      </c>
      <c r="F66" s="29" t="s">
        <v>143</v>
      </c>
      <c r="G66" s="29" t="s">
        <v>151</v>
      </c>
      <c r="H66" s="29" t="s">
        <v>154</v>
      </c>
      <c r="I66" s="29" t="s">
        <v>158</v>
      </c>
    </row>
    <row r="67" spans="2:9" ht="15" hidden="1" customHeight="1">
      <c r="B67" s="118"/>
      <c r="C67" s="118"/>
      <c r="D67" s="29"/>
      <c r="E67" s="119"/>
      <c r="F67" s="119" t="s">
        <v>144</v>
      </c>
      <c r="G67" s="29" t="s">
        <v>152</v>
      </c>
      <c r="H67" s="29" t="s">
        <v>156</v>
      </c>
      <c r="I67" s="29" t="s">
        <v>156</v>
      </c>
    </row>
    <row r="68" spans="2:9" ht="15" hidden="1" customHeight="1">
      <c r="B68" s="112"/>
      <c r="C68" s="112"/>
      <c r="D68" s="29"/>
      <c r="E68" s="119"/>
      <c r="F68" s="119"/>
      <c r="G68" s="29"/>
      <c r="H68" s="29" t="s">
        <v>155</v>
      </c>
      <c r="I68" s="29" t="s">
        <v>155</v>
      </c>
    </row>
    <row r="69" spans="2:9">
      <c r="B69" s="29">
        <v>1</v>
      </c>
      <c r="C69" s="29">
        <v>2</v>
      </c>
      <c r="D69" s="29">
        <v>3</v>
      </c>
      <c r="E69" s="29">
        <v>4</v>
      </c>
      <c r="F69" s="28" t="s">
        <v>186</v>
      </c>
      <c r="G69" s="29">
        <v>6</v>
      </c>
      <c r="H69" s="29">
        <v>7</v>
      </c>
      <c r="I69" s="29">
        <v>8</v>
      </c>
    </row>
    <row r="70" spans="2:9">
      <c r="B70" s="29"/>
      <c r="C70" s="29" t="s">
        <v>189</v>
      </c>
      <c r="D70" s="29"/>
      <c r="E70" s="29"/>
      <c r="F70" s="29"/>
      <c r="G70" s="29"/>
      <c r="H70" s="29"/>
      <c r="I70" s="29"/>
    </row>
    <row r="71" spans="2:9">
      <c r="B71" s="28" t="s">
        <v>190</v>
      </c>
      <c r="C71" s="41" t="s">
        <v>191</v>
      </c>
      <c r="D71" s="29"/>
      <c r="E71" s="29"/>
      <c r="F71" s="29"/>
      <c r="G71" s="29">
        <v>10000</v>
      </c>
      <c r="H71" s="29"/>
      <c r="I71" s="29"/>
    </row>
    <row r="72" spans="2:9">
      <c r="B72" s="29" t="s">
        <v>136</v>
      </c>
      <c r="C72" s="41" t="s">
        <v>192</v>
      </c>
      <c r="D72" s="29"/>
      <c r="E72" s="29"/>
      <c r="F72" s="29"/>
      <c r="G72" s="29">
        <v>8000</v>
      </c>
      <c r="H72" s="29"/>
      <c r="I72" s="29"/>
    </row>
    <row r="73" spans="2:9">
      <c r="B73" s="29" t="s">
        <v>193</v>
      </c>
      <c r="C73" s="41"/>
      <c r="D73" s="29"/>
      <c r="E73" s="29"/>
      <c r="F73" s="29"/>
      <c r="G73" s="29"/>
      <c r="H73" s="29"/>
      <c r="I73" s="29"/>
    </row>
    <row r="74" spans="2:9">
      <c r="B74" s="29" t="s">
        <v>194</v>
      </c>
      <c r="C74" s="29"/>
      <c r="D74" s="29"/>
      <c r="E74" s="29"/>
      <c r="F74" s="29"/>
      <c r="G74" s="29"/>
      <c r="H74" s="29"/>
      <c r="I74" s="29"/>
    </row>
    <row r="75" spans="2:9">
      <c r="B75" s="29"/>
      <c r="C75" s="51" t="s">
        <v>245</v>
      </c>
      <c r="D75" s="29"/>
      <c r="E75" s="29"/>
      <c r="F75" s="29"/>
      <c r="G75" s="29">
        <f>G71+G72</f>
        <v>18000</v>
      </c>
      <c r="H75" s="29"/>
      <c r="I75" s="29"/>
    </row>
    <row r="79" spans="2:9">
      <c r="B79" s="42" t="s">
        <v>231</v>
      </c>
      <c r="C79" s="42"/>
      <c r="D79" s="42"/>
      <c r="E79" s="42"/>
      <c r="F79" s="42"/>
      <c r="G79" s="42"/>
      <c r="H79" s="42"/>
      <c r="I79" s="42"/>
    </row>
    <row r="80" spans="2:9">
      <c r="B80" s="111" t="s">
        <v>96</v>
      </c>
      <c r="C80" s="111" t="s">
        <v>19</v>
      </c>
      <c r="D80" s="111" t="s">
        <v>187</v>
      </c>
      <c r="E80" s="111" t="s">
        <v>185</v>
      </c>
      <c r="F80" s="111" t="s">
        <v>188</v>
      </c>
      <c r="G80" s="125" t="s">
        <v>23</v>
      </c>
      <c r="H80" s="126"/>
      <c r="I80" s="127"/>
    </row>
    <row r="81" spans="2:9">
      <c r="B81" s="118"/>
      <c r="C81" s="118"/>
      <c r="D81" s="118"/>
      <c r="E81" s="118"/>
      <c r="F81" s="118"/>
      <c r="G81" s="128"/>
      <c r="H81" s="129"/>
      <c r="I81" s="130"/>
    </row>
    <row r="82" spans="2:9" ht="14.25" customHeight="1">
      <c r="B82" s="118"/>
      <c r="C82" s="118"/>
      <c r="D82" s="112"/>
      <c r="E82" s="112"/>
      <c r="F82" s="112"/>
      <c r="G82" s="43" t="s">
        <v>150</v>
      </c>
      <c r="H82" s="43" t="s">
        <v>153</v>
      </c>
      <c r="I82" s="43" t="s">
        <v>157</v>
      </c>
    </row>
    <row r="83" spans="2:9" hidden="1">
      <c r="B83" s="118"/>
      <c r="C83" s="118"/>
      <c r="D83" s="43"/>
      <c r="E83" s="43"/>
      <c r="F83" s="43"/>
      <c r="G83" s="43"/>
      <c r="H83" s="43"/>
      <c r="I83" s="43"/>
    </row>
    <row r="84" spans="2:9" hidden="1">
      <c r="B84" s="118"/>
      <c r="C84" s="118"/>
      <c r="D84" s="43"/>
      <c r="E84" s="119"/>
      <c r="F84" s="119" t="s">
        <v>144</v>
      </c>
      <c r="G84" s="43"/>
      <c r="H84" s="43"/>
      <c r="I84" s="43"/>
    </row>
    <row r="85" spans="2:9" hidden="1">
      <c r="B85" s="112"/>
      <c r="C85" s="112"/>
      <c r="D85" s="43"/>
      <c r="E85" s="119"/>
      <c r="F85" s="119"/>
      <c r="G85" s="43"/>
      <c r="H85" s="43"/>
      <c r="I85" s="43"/>
    </row>
    <row r="86" spans="2:9">
      <c r="B86" s="43">
        <v>1</v>
      </c>
      <c r="C86" s="43">
        <v>2</v>
      </c>
      <c r="D86" s="43">
        <v>3</v>
      </c>
      <c r="E86" s="43">
        <v>4</v>
      </c>
      <c r="F86" s="28" t="s">
        <v>186</v>
      </c>
      <c r="G86" s="43">
        <v>6</v>
      </c>
      <c r="H86" s="43">
        <v>7</v>
      </c>
      <c r="I86" s="43">
        <v>8</v>
      </c>
    </row>
    <row r="87" spans="2:9">
      <c r="B87" s="43" t="s">
        <v>99</v>
      </c>
      <c r="C87" s="69" t="s">
        <v>261</v>
      </c>
      <c r="D87" s="43"/>
      <c r="E87" s="43"/>
      <c r="F87" s="43"/>
      <c r="G87" s="43">
        <v>663607</v>
      </c>
      <c r="H87" s="43"/>
      <c r="I87" s="43"/>
    </row>
    <row r="88" spans="2:9">
      <c r="B88" s="28" t="s">
        <v>195</v>
      </c>
      <c r="C88" s="69" t="s">
        <v>262</v>
      </c>
      <c r="D88" s="43"/>
      <c r="E88" s="43"/>
      <c r="F88" s="43"/>
      <c r="G88" s="43">
        <v>485000</v>
      </c>
      <c r="H88" s="43"/>
      <c r="I88" s="43"/>
    </row>
    <row r="89" spans="2:9">
      <c r="B89" s="46" t="s">
        <v>100</v>
      </c>
      <c r="C89" s="69" t="s">
        <v>263</v>
      </c>
      <c r="D89" s="43"/>
      <c r="E89" s="43"/>
      <c r="F89" s="43"/>
      <c r="G89" s="43">
        <v>11000</v>
      </c>
      <c r="H89" s="43"/>
      <c r="I89" s="43"/>
    </row>
    <row r="90" spans="2:9">
      <c r="B90" s="43" t="s">
        <v>109</v>
      </c>
      <c r="C90" s="69" t="s">
        <v>264</v>
      </c>
      <c r="D90" s="43"/>
      <c r="E90" s="43"/>
      <c r="F90" s="43"/>
      <c r="G90" s="43">
        <v>4000</v>
      </c>
      <c r="H90" s="43"/>
      <c r="I90" s="43"/>
    </row>
    <row r="91" spans="2:9">
      <c r="B91" s="43"/>
      <c r="C91" s="43"/>
      <c r="D91" s="43"/>
      <c r="E91" s="43"/>
      <c r="F91" s="43"/>
      <c r="G91" s="43"/>
      <c r="H91" s="43"/>
      <c r="I91" s="43"/>
    </row>
    <row r="92" spans="2:9">
      <c r="B92" s="43"/>
      <c r="C92" s="51" t="s">
        <v>245</v>
      </c>
      <c r="D92" s="43"/>
      <c r="E92" s="43"/>
      <c r="F92" s="43"/>
      <c r="G92" s="43">
        <f>G87+G88+G89+G90</f>
        <v>1163607</v>
      </c>
      <c r="H92" s="43"/>
      <c r="I92" s="43"/>
    </row>
    <row r="95" spans="2:9">
      <c r="B95" s="42" t="s">
        <v>232</v>
      </c>
      <c r="C95" s="42"/>
      <c r="D95" s="42"/>
      <c r="E95" s="42"/>
      <c r="F95" s="42"/>
      <c r="G95" s="42"/>
      <c r="H95" s="42"/>
      <c r="I95" s="42"/>
    </row>
    <row r="96" spans="2:9">
      <c r="B96" s="111" t="s">
        <v>96</v>
      </c>
      <c r="C96" s="111" t="s">
        <v>19</v>
      </c>
      <c r="D96" s="111" t="s">
        <v>187</v>
      </c>
      <c r="E96" s="111" t="s">
        <v>185</v>
      </c>
      <c r="F96" s="139" t="s">
        <v>188</v>
      </c>
      <c r="G96" s="125" t="s">
        <v>23</v>
      </c>
      <c r="H96" s="126"/>
      <c r="I96" s="127"/>
    </row>
    <row r="97" spans="2:12">
      <c r="B97" s="118"/>
      <c r="C97" s="118"/>
      <c r="D97" s="118"/>
      <c r="E97" s="118"/>
      <c r="F97" s="140"/>
      <c r="G97" s="128"/>
      <c r="H97" s="129"/>
      <c r="I97" s="130"/>
    </row>
    <row r="98" spans="2:12" ht="14.25" customHeight="1">
      <c r="B98" s="118"/>
      <c r="C98" s="118"/>
      <c r="D98" s="112"/>
      <c r="E98" s="112"/>
      <c r="F98" s="141"/>
      <c r="G98" s="43" t="s">
        <v>150</v>
      </c>
      <c r="H98" s="43" t="s">
        <v>153</v>
      </c>
      <c r="I98" s="43" t="s">
        <v>157</v>
      </c>
      <c r="L98" s="42"/>
    </row>
    <row r="99" spans="2:12" ht="1.5" hidden="1" customHeight="1">
      <c r="B99" s="118"/>
      <c r="C99" s="118"/>
      <c r="D99" s="43"/>
      <c r="E99" s="43"/>
      <c r="F99" s="43"/>
      <c r="G99" s="43"/>
      <c r="H99" s="43"/>
      <c r="I99" s="43"/>
    </row>
    <row r="100" spans="2:12" hidden="1">
      <c r="B100" s="118"/>
      <c r="C100" s="118"/>
      <c r="D100" s="43"/>
      <c r="E100" s="119"/>
      <c r="F100" s="119" t="s">
        <v>144</v>
      </c>
      <c r="G100" s="43"/>
      <c r="H100" s="43"/>
      <c r="I100" s="43"/>
    </row>
    <row r="101" spans="2:12" hidden="1">
      <c r="B101" s="112"/>
      <c r="C101" s="112"/>
      <c r="D101" s="43"/>
      <c r="E101" s="119"/>
      <c r="F101" s="119"/>
      <c r="G101" s="43"/>
      <c r="H101" s="43"/>
      <c r="I101" s="43"/>
    </row>
    <row r="102" spans="2:12">
      <c r="B102" s="43">
        <v>1</v>
      </c>
      <c r="C102" s="43">
        <v>2</v>
      </c>
      <c r="D102" s="43">
        <v>3</v>
      </c>
      <c r="E102" s="43">
        <v>4</v>
      </c>
      <c r="F102" s="28" t="s">
        <v>186</v>
      </c>
      <c r="G102" s="43">
        <v>6</v>
      </c>
      <c r="H102" s="43">
        <v>7</v>
      </c>
      <c r="I102" s="43">
        <v>8</v>
      </c>
    </row>
    <row r="103" spans="2:12" s="68" customFormat="1">
      <c r="B103" s="69"/>
      <c r="C103" s="69" t="s">
        <v>265</v>
      </c>
      <c r="D103" s="69"/>
      <c r="E103" s="69"/>
      <c r="F103" s="28"/>
      <c r="G103" s="69">
        <v>32727</v>
      </c>
      <c r="H103" s="69"/>
      <c r="I103" s="69"/>
    </row>
    <row r="104" spans="2:12" s="68" customFormat="1">
      <c r="B104" s="69"/>
      <c r="C104" s="69" t="s">
        <v>266</v>
      </c>
      <c r="D104" s="69"/>
      <c r="E104" s="69"/>
      <c r="F104" s="28"/>
      <c r="G104" s="69">
        <v>69000</v>
      </c>
      <c r="H104" s="69"/>
      <c r="I104" s="69"/>
    </row>
    <row r="105" spans="2:12" s="68" customFormat="1">
      <c r="B105" s="69"/>
      <c r="C105" s="69" t="s">
        <v>267</v>
      </c>
      <c r="D105" s="69"/>
      <c r="E105" s="69"/>
      <c r="F105" s="28"/>
      <c r="G105" s="69">
        <v>51000</v>
      </c>
      <c r="H105" s="69"/>
      <c r="I105" s="69"/>
    </row>
    <row r="106" spans="2:12" s="68" customFormat="1">
      <c r="B106" s="69"/>
      <c r="C106" s="69" t="s">
        <v>268</v>
      </c>
      <c r="D106" s="69"/>
      <c r="E106" s="69"/>
      <c r="F106" s="28"/>
      <c r="G106" s="69">
        <v>25000</v>
      </c>
      <c r="H106" s="69"/>
      <c r="I106" s="69"/>
    </row>
    <row r="107" spans="2:12" s="68" customFormat="1">
      <c r="B107" s="69"/>
      <c r="C107" s="69" t="s">
        <v>269</v>
      </c>
      <c r="D107" s="69"/>
      <c r="E107" s="69"/>
      <c r="F107" s="28"/>
      <c r="G107" s="69">
        <v>57000</v>
      </c>
      <c r="H107" s="69"/>
      <c r="I107" s="69"/>
    </row>
    <row r="108" spans="2:12" s="68" customFormat="1">
      <c r="B108" s="69"/>
      <c r="C108" s="69" t="s">
        <v>270</v>
      </c>
      <c r="D108" s="69"/>
      <c r="E108" s="69"/>
      <c r="F108" s="28"/>
      <c r="G108" s="69">
        <v>15000</v>
      </c>
      <c r="H108" s="69"/>
      <c r="I108" s="69"/>
    </row>
    <row r="109" spans="2:12" s="68" customFormat="1">
      <c r="B109" s="69"/>
      <c r="C109" s="69" t="s">
        <v>271</v>
      </c>
      <c r="D109" s="69"/>
      <c r="E109" s="69"/>
      <c r="F109" s="28"/>
      <c r="G109" s="69">
        <v>13000</v>
      </c>
      <c r="H109" s="69"/>
      <c r="I109" s="69"/>
    </row>
    <row r="110" spans="2:12" s="68" customFormat="1">
      <c r="B110" s="69"/>
      <c r="C110" s="69" t="s">
        <v>272</v>
      </c>
      <c r="D110" s="69"/>
      <c r="E110" s="69"/>
      <c r="F110" s="28"/>
      <c r="G110" s="69">
        <v>3000</v>
      </c>
      <c r="H110" s="69"/>
      <c r="I110" s="69"/>
    </row>
    <row r="111" spans="2:12" s="68" customFormat="1">
      <c r="B111" s="69"/>
      <c r="C111" s="69" t="s">
        <v>273</v>
      </c>
      <c r="D111" s="69"/>
      <c r="E111" s="69"/>
      <c r="F111" s="28"/>
      <c r="G111" s="69">
        <v>3000</v>
      </c>
      <c r="H111" s="69"/>
      <c r="I111" s="69"/>
    </row>
    <row r="112" spans="2:12" s="68" customFormat="1">
      <c r="B112" s="69"/>
      <c r="C112" s="69" t="s">
        <v>274</v>
      </c>
      <c r="D112" s="69"/>
      <c r="E112" s="69"/>
      <c r="F112" s="28"/>
      <c r="G112" s="69">
        <v>27000</v>
      </c>
      <c r="H112" s="69"/>
      <c r="I112" s="69"/>
    </row>
    <row r="113" spans="2:9">
      <c r="B113" s="43"/>
      <c r="C113" s="43"/>
      <c r="D113" s="43"/>
      <c r="E113" s="43"/>
      <c r="F113" s="43"/>
      <c r="G113" s="43">
        <v>383794</v>
      </c>
      <c r="H113" s="43"/>
      <c r="I113" s="43"/>
    </row>
    <row r="114" spans="2:9">
      <c r="B114" s="43"/>
      <c r="C114" s="51" t="s">
        <v>245</v>
      </c>
      <c r="D114" s="43"/>
      <c r="E114" s="43"/>
      <c r="F114" s="43"/>
      <c r="G114" s="43">
        <f>G103+G104+G105+G106+G107+G108+G109+G110+G111+G112+G113</f>
        <v>679521</v>
      </c>
      <c r="H114" s="43"/>
      <c r="I114" s="43"/>
    </row>
    <row r="117" spans="2:9">
      <c r="B117" s="42" t="s">
        <v>233</v>
      </c>
      <c r="C117" s="42"/>
      <c r="D117" s="42"/>
      <c r="E117" s="42"/>
      <c r="F117" s="42"/>
      <c r="G117" s="42"/>
      <c r="H117" s="42"/>
      <c r="I117" s="42"/>
    </row>
    <row r="118" spans="2:9">
      <c r="B118" s="111" t="s">
        <v>96</v>
      </c>
      <c r="C118" s="111" t="s">
        <v>19</v>
      </c>
      <c r="D118" s="111" t="s">
        <v>187</v>
      </c>
      <c r="E118" s="111" t="s">
        <v>185</v>
      </c>
      <c r="F118" s="139" t="s">
        <v>188</v>
      </c>
      <c r="G118" s="125" t="s">
        <v>23</v>
      </c>
      <c r="H118" s="126"/>
      <c r="I118" s="127"/>
    </row>
    <row r="119" spans="2:9">
      <c r="B119" s="118"/>
      <c r="C119" s="118"/>
      <c r="D119" s="118"/>
      <c r="E119" s="118"/>
      <c r="F119" s="140"/>
      <c r="G119" s="128"/>
      <c r="H119" s="129"/>
      <c r="I119" s="130"/>
    </row>
    <row r="120" spans="2:9">
      <c r="B120" s="118"/>
      <c r="C120" s="118"/>
      <c r="D120" s="112"/>
      <c r="E120" s="112"/>
      <c r="F120" s="141"/>
      <c r="G120" s="43" t="s">
        <v>150</v>
      </c>
      <c r="H120" s="43" t="s">
        <v>153</v>
      </c>
      <c r="I120" s="43" t="s">
        <v>157</v>
      </c>
    </row>
    <row r="121" spans="2:9" hidden="1">
      <c r="B121" s="118"/>
      <c r="C121" s="118"/>
      <c r="D121" s="43"/>
      <c r="E121" s="43"/>
      <c r="F121" s="43"/>
      <c r="G121" s="43"/>
      <c r="H121" s="43"/>
      <c r="I121" s="43"/>
    </row>
    <row r="122" spans="2:9" hidden="1">
      <c r="B122" s="118"/>
      <c r="C122" s="118"/>
      <c r="D122" s="43"/>
      <c r="E122" s="119"/>
      <c r="F122" s="119" t="s">
        <v>144</v>
      </c>
      <c r="G122" s="43"/>
      <c r="H122" s="43"/>
      <c r="I122" s="43"/>
    </row>
    <row r="123" spans="2:9" hidden="1">
      <c r="B123" s="112"/>
      <c r="C123" s="112"/>
      <c r="D123" s="43"/>
      <c r="E123" s="119"/>
      <c r="F123" s="119"/>
      <c r="G123" s="43"/>
      <c r="H123" s="43"/>
      <c r="I123" s="43"/>
    </row>
    <row r="124" spans="2:9">
      <c r="B124" s="43">
        <v>1</v>
      </c>
      <c r="C124" s="43">
        <v>2</v>
      </c>
      <c r="D124" s="43">
        <v>3</v>
      </c>
      <c r="E124" s="43">
        <v>4</v>
      </c>
      <c r="F124" s="28" t="s">
        <v>186</v>
      </c>
      <c r="G124" s="43">
        <v>6</v>
      </c>
      <c r="H124" s="43">
        <v>7</v>
      </c>
      <c r="I124" s="43">
        <v>8</v>
      </c>
    </row>
    <row r="125" spans="2:9" s="68" customFormat="1">
      <c r="B125" s="69"/>
      <c r="C125" s="73" t="s">
        <v>275</v>
      </c>
      <c r="D125" s="69"/>
      <c r="E125" s="69"/>
      <c r="F125" s="28"/>
      <c r="G125" s="69">
        <v>23000</v>
      </c>
      <c r="H125" s="69"/>
      <c r="I125" s="69"/>
    </row>
    <row r="126" spans="2:9" s="68" customFormat="1">
      <c r="B126" s="69"/>
      <c r="C126" s="69" t="s">
        <v>276</v>
      </c>
      <c r="D126" s="69"/>
      <c r="E126" s="69"/>
      <c r="F126" s="28"/>
      <c r="G126" s="69">
        <v>7000</v>
      </c>
      <c r="H126" s="69"/>
      <c r="I126" s="69"/>
    </row>
    <row r="127" spans="2:9">
      <c r="B127" s="43" t="s">
        <v>99</v>
      </c>
      <c r="C127" s="43" t="s">
        <v>277</v>
      </c>
      <c r="D127" s="43"/>
      <c r="E127" s="43"/>
      <c r="F127" s="43"/>
      <c r="G127" s="43">
        <v>10000</v>
      </c>
      <c r="H127" s="43"/>
      <c r="I127" s="43"/>
    </row>
    <row r="128" spans="2:9">
      <c r="B128" s="28" t="s">
        <v>195</v>
      </c>
      <c r="C128" s="41" t="s">
        <v>278</v>
      </c>
      <c r="D128" s="43"/>
      <c r="E128" s="43"/>
      <c r="F128" s="43"/>
      <c r="G128" s="43">
        <v>119426</v>
      </c>
      <c r="H128" s="43"/>
      <c r="I128" s="43"/>
    </row>
    <row r="129" spans="2:9" s="74" customFormat="1">
      <c r="B129" s="28"/>
      <c r="C129" s="41"/>
      <c r="D129" s="75"/>
      <c r="E129" s="75"/>
      <c r="F129" s="75"/>
      <c r="G129" s="75">
        <v>20700</v>
      </c>
      <c r="H129" s="75"/>
      <c r="I129" s="75"/>
    </row>
    <row r="130" spans="2:9">
      <c r="B130" s="43"/>
      <c r="C130" s="51" t="s">
        <v>245</v>
      </c>
      <c r="D130" s="43"/>
      <c r="E130" s="43"/>
      <c r="F130" s="43"/>
      <c r="G130" s="43">
        <f>G125+G126+G127+G128+G129</f>
        <v>180126</v>
      </c>
      <c r="H130" s="43"/>
      <c r="I130" s="43"/>
    </row>
    <row r="133" spans="2:9" s="44" customFormat="1">
      <c r="B133" s="44" t="s">
        <v>234</v>
      </c>
    </row>
    <row r="134" spans="2:9" s="44" customFormat="1">
      <c r="B134" s="111" t="s">
        <v>96</v>
      </c>
      <c r="C134" s="111" t="s">
        <v>19</v>
      </c>
      <c r="D134" s="111" t="s">
        <v>187</v>
      </c>
      <c r="E134" s="111" t="s">
        <v>185</v>
      </c>
      <c r="F134" s="139" t="s">
        <v>188</v>
      </c>
      <c r="G134" s="125" t="s">
        <v>23</v>
      </c>
      <c r="H134" s="126"/>
      <c r="I134" s="127"/>
    </row>
    <row r="135" spans="2:9" s="44" customFormat="1">
      <c r="B135" s="118"/>
      <c r="C135" s="118"/>
      <c r="D135" s="118"/>
      <c r="E135" s="118"/>
      <c r="F135" s="140"/>
      <c r="G135" s="128"/>
      <c r="H135" s="129"/>
      <c r="I135" s="130"/>
    </row>
    <row r="136" spans="2:9" s="44" customFormat="1">
      <c r="B136" s="118"/>
      <c r="C136" s="118"/>
      <c r="D136" s="112"/>
      <c r="E136" s="112"/>
      <c r="F136" s="141"/>
      <c r="G136" s="45" t="s">
        <v>150</v>
      </c>
      <c r="H136" s="45" t="s">
        <v>153</v>
      </c>
      <c r="I136" s="45" t="s">
        <v>157</v>
      </c>
    </row>
    <row r="137" spans="2:9" s="44" customFormat="1" ht="1.5" hidden="1" customHeight="1">
      <c r="B137" s="118"/>
      <c r="C137" s="118"/>
      <c r="D137" s="45"/>
      <c r="E137" s="45"/>
      <c r="F137" s="45"/>
      <c r="G137" s="45"/>
      <c r="H137" s="45"/>
      <c r="I137" s="45"/>
    </row>
    <row r="138" spans="2:9" s="44" customFormat="1" hidden="1">
      <c r="B138" s="118"/>
      <c r="C138" s="118"/>
      <c r="D138" s="45"/>
      <c r="E138" s="119"/>
      <c r="F138" s="119" t="s">
        <v>144</v>
      </c>
      <c r="G138" s="45"/>
      <c r="H138" s="45"/>
      <c r="I138" s="45"/>
    </row>
    <row r="139" spans="2:9" s="44" customFormat="1" hidden="1">
      <c r="B139" s="112"/>
      <c r="C139" s="112"/>
      <c r="D139" s="45"/>
      <c r="E139" s="119"/>
      <c r="F139" s="119"/>
      <c r="G139" s="45"/>
      <c r="H139" s="45"/>
      <c r="I139" s="45"/>
    </row>
    <row r="140" spans="2:9" s="44" customFormat="1">
      <c r="B140" s="45">
        <v>1</v>
      </c>
      <c r="C140" s="45">
        <v>2</v>
      </c>
      <c r="D140" s="45">
        <v>3</v>
      </c>
      <c r="E140" s="45">
        <v>4</v>
      </c>
      <c r="F140" s="28" t="s">
        <v>186</v>
      </c>
      <c r="G140" s="45">
        <v>6</v>
      </c>
      <c r="H140" s="45">
        <v>7</v>
      </c>
      <c r="I140" s="45">
        <v>8</v>
      </c>
    </row>
    <row r="141" spans="2:9" s="44" customFormat="1">
      <c r="B141" s="45" t="s">
        <v>99</v>
      </c>
      <c r="C141" s="69" t="s">
        <v>279</v>
      </c>
      <c r="D141" s="45"/>
      <c r="E141" s="45"/>
      <c r="F141" s="45"/>
      <c r="G141" s="45"/>
      <c r="H141" s="45"/>
      <c r="I141" s="45"/>
    </row>
    <row r="142" spans="2:9" s="44" customFormat="1">
      <c r="B142" s="28" t="s">
        <v>195</v>
      </c>
      <c r="C142" s="41"/>
      <c r="D142" s="45"/>
      <c r="E142" s="45"/>
      <c r="F142" s="45"/>
      <c r="G142" s="45"/>
      <c r="H142" s="45"/>
      <c r="I142" s="45"/>
    </row>
    <row r="143" spans="2:9" s="44" customFormat="1">
      <c r="B143" s="46" t="s">
        <v>100</v>
      </c>
      <c r="C143" s="41"/>
      <c r="D143" s="45"/>
      <c r="E143" s="45"/>
      <c r="F143" s="45"/>
      <c r="G143" s="45"/>
      <c r="H143" s="45"/>
      <c r="I143" s="45"/>
    </row>
    <row r="144" spans="2:9" s="44" customFormat="1">
      <c r="B144" s="45" t="s">
        <v>109</v>
      </c>
      <c r="C144" s="41"/>
      <c r="D144" s="45"/>
      <c r="E144" s="45"/>
      <c r="F144" s="45"/>
      <c r="G144" s="45"/>
      <c r="H144" s="45"/>
      <c r="I144" s="45"/>
    </row>
    <row r="145" spans="2:9" s="44" customFormat="1">
      <c r="B145" s="45"/>
      <c r="C145" s="45"/>
      <c r="D145" s="45"/>
      <c r="E145" s="45"/>
      <c r="F145" s="45"/>
      <c r="G145" s="45"/>
      <c r="H145" s="45"/>
      <c r="I145" s="45"/>
    </row>
    <row r="146" spans="2:9" s="44" customFormat="1">
      <c r="B146" s="45"/>
      <c r="C146" s="51" t="s">
        <v>245</v>
      </c>
      <c r="D146" s="45"/>
      <c r="E146" s="45"/>
      <c r="F146" s="45"/>
      <c r="G146" s="45">
        <f>G141</f>
        <v>0</v>
      </c>
      <c r="H146" s="45"/>
      <c r="I146" s="45"/>
    </row>
    <row r="148" spans="2:9">
      <c r="B148" s="42" t="s">
        <v>235</v>
      </c>
      <c r="C148" s="42"/>
      <c r="D148" s="42"/>
      <c r="E148" s="42"/>
      <c r="F148" s="42"/>
      <c r="G148" s="42"/>
      <c r="H148" s="42"/>
      <c r="I148" s="42"/>
    </row>
    <row r="149" spans="2:9">
      <c r="B149" s="111" t="s">
        <v>96</v>
      </c>
      <c r="C149" s="111" t="s">
        <v>19</v>
      </c>
      <c r="D149" s="111" t="s">
        <v>187</v>
      </c>
      <c r="E149" s="111" t="s">
        <v>185</v>
      </c>
      <c r="F149" s="139" t="s">
        <v>188</v>
      </c>
      <c r="G149" s="125" t="s">
        <v>23</v>
      </c>
      <c r="H149" s="126"/>
      <c r="I149" s="127"/>
    </row>
    <row r="150" spans="2:9">
      <c r="B150" s="118"/>
      <c r="C150" s="118"/>
      <c r="D150" s="118"/>
      <c r="E150" s="118"/>
      <c r="F150" s="140"/>
      <c r="G150" s="128"/>
      <c r="H150" s="129"/>
      <c r="I150" s="130"/>
    </row>
    <row r="151" spans="2:9">
      <c r="B151" s="118"/>
      <c r="C151" s="118"/>
      <c r="D151" s="112"/>
      <c r="E151" s="112"/>
      <c r="F151" s="141"/>
      <c r="G151" s="43" t="s">
        <v>150</v>
      </c>
      <c r="H151" s="43" t="s">
        <v>153</v>
      </c>
      <c r="I151" s="43" t="s">
        <v>157</v>
      </c>
    </row>
    <row r="152" spans="2:9" hidden="1">
      <c r="B152" s="118"/>
      <c r="C152" s="118"/>
      <c r="D152" s="43"/>
      <c r="E152" s="43"/>
      <c r="F152" s="43"/>
      <c r="G152" s="43"/>
      <c r="H152" s="43"/>
      <c r="I152" s="43"/>
    </row>
    <row r="153" spans="2:9" hidden="1">
      <c r="B153" s="118"/>
      <c r="C153" s="118"/>
      <c r="D153" s="43"/>
      <c r="E153" s="119"/>
      <c r="F153" s="119" t="s">
        <v>144</v>
      </c>
      <c r="G153" s="43"/>
      <c r="H153" s="43"/>
      <c r="I153" s="43"/>
    </row>
    <row r="154" spans="2:9" hidden="1">
      <c r="B154" s="112"/>
      <c r="C154" s="112"/>
      <c r="D154" s="43"/>
      <c r="E154" s="119"/>
      <c r="F154" s="119"/>
      <c r="G154" s="43"/>
      <c r="H154" s="43"/>
      <c r="I154" s="43"/>
    </row>
    <row r="155" spans="2:9">
      <c r="B155" s="43">
        <v>1</v>
      </c>
      <c r="C155" s="43">
        <v>2</v>
      </c>
      <c r="D155" s="43">
        <v>3</v>
      </c>
      <c r="E155" s="43">
        <v>4</v>
      </c>
      <c r="F155" s="28" t="s">
        <v>186</v>
      </c>
      <c r="G155" s="43">
        <v>6</v>
      </c>
      <c r="H155" s="43">
        <v>7</v>
      </c>
      <c r="I155" s="43">
        <v>8</v>
      </c>
    </row>
    <row r="156" spans="2:9">
      <c r="B156" s="43" t="s">
        <v>99</v>
      </c>
      <c r="C156" s="73" t="s">
        <v>287</v>
      </c>
      <c r="D156" s="43"/>
      <c r="E156" s="43"/>
      <c r="F156" s="43"/>
      <c r="G156" s="43">
        <v>8000</v>
      </c>
      <c r="H156" s="43"/>
      <c r="I156" s="43"/>
    </row>
    <row r="157" spans="2:9">
      <c r="B157" s="28" t="s">
        <v>195</v>
      </c>
      <c r="C157" s="41"/>
      <c r="D157" s="43"/>
      <c r="E157" s="43"/>
      <c r="F157" s="43"/>
      <c r="G157" s="43"/>
      <c r="H157" s="43"/>
      <c r="I157" s="43"/>
    </row>
    <row r="158" spans="2:9">
      <c r="B158" s="43"/>
      <c r="C158" s="51" t="s">
        <v>245</v>
      </c>
      <c r="D158" s="43"/>
      <c r="E158" s="43"/>
      <c r="F158" s="43"/>
      <c r="G158" s="43">
        <f>G156+G157</f>
        <v>8000</v>
      </c>
      <c r="H158" s="43"/>
      <c r="I158" s="43"/>
    </row>
    <row r="161" spans="2:11">
      <c r="B161" s="42" t="s">
        <v>236</v>
      </c>
      <c r="C161" s="42"/>
      <c r="D161" s="42"/>
      <c r="E161" s="42"/>
      <c r="F161" s="42"/>
      <c r="G161" s="42"/>
      <c r="H161" s="42"/>
      <c r="I161" s="42"/>
    </row>
    <row r="162" spans="2:11">
      <c r="B162" s="111" t="s">
        <v>96</v>
      </c>
      <c r="C162" s="111" t="s">
        <v>19</v>
      </c>
      <c r="D162" s="111" t="s">
        <v>187</v>
      </c>
      <c r="E162" s="111" t="s">
        <v>185</v>
      </c>
      <c r="F162" s="139" t="s">
        <v>188</v>
      </c>
      <c r="G162" s="125" t="s">
        <v>23</v>
      </c>
      <c r="H162" s="126"/>
      <c r="I162" s="127"/>
    </row>
    <row r="163" spans="2:11">
      <c r="B163" s="118"/>
      <c r="C163" s="118"/>
      <c r="D163" s="118"/>
      <c r="E163" s="118"/>
      <c r="F163" s="140"/>
      <c r="G163" s="128"/>
      <c r="H163" s="129"/>
      <c r="I163" s="130"/>
    </row>
    <row r="164" spans="2:11">
      <c r="B164" s="118"/>
      <c r="C164" s="118"/>
      <c r="D164" s="112"/>
      <c r="E164" s="112"/>
      <c r="F164" s="141"/>
      <c r="G164" s="43" t="s">
        <v>150</v>
      </c>
      <c r="H164" s="43" t="s">
        <v>153</v>
      </c>
      <c r="I164" s="43" t="s">
        <v>157</v>
      </c>
    </row>
    <row r="165" spans="2:11" ht="0.75" customHeight="1">
      <c r="B165" s="118"/>
      <c r="C165" s="118"/>
      <c r="D165" s="43"/>
      <c r="E165" s="43"/>
      <c r="F165" s="43"/>
      <c r="G165" s="43"/>
      <c r="H165" s="43"/>
      <c r="I165" s="43"/>
    </row>
    <row r="166" spans="2:11" hidden="1">
      <c r="B166" s="118"/>
      <c r="C166" s="118"/>
      <c r="D166" s="43"/>
      <c r="E166" s="119"/>
      <c r="F166" s="119" t="s">
        <v>144</v>
      </c>
      <c r="G166" s="43"/>
      <c r="H166" s="43"/>
      <c r="I166" s="43"/>
    </row>
    <row r="167" spans="2:11" hidden="1">
      <c r="B167" s="112"/>
      <c r="C167" s="112"/>
      <c r="D167" s="43"/>
      <c r="E167" s="119"/>
      <c r="F167" s="119"/>
      <c r="G167" s="43"/>
      <c r="H167" s="43"/>
      <c r="I167" s="43"/>
    </row>
    <row r="168" spans="2:11">
      <c r="B168" s="43">
        <v>1</v>
      </c>
      <c r="C168" s="43">
        <v>2</v>
      </c>
      <c r="D168" s="43">
        <v>3</v>
      </c>
      <c r="E168" s="43">
        <v>4</v>
      </c>
      <c r="F168" s="28" t="s">
        <v>186</v>
      </c>
      <c r="G168" s="43">
        <v>6</v>
      </c>
      <c r="H168" s="43">
        <v>7</v>
      </c>
      <c r="I168" s="43">
        <v>8</v>
      </c>
    </row>
    <row r="169" spans="2:11">
      <c r="B169" s="43" t="s">
        <v>99</v>
      </c>
      <c r="C169" s="69" t="s">
        <v>281</v>
      </c>
      <c r="D169" s="43"/>
      <c r="E169" s="43"/>
      <c r="F169" s="43"/>
      <c r="G169" s="43">
        <v>25000</v>
      </c>
      <c r="H169" s="43"/>
      <c r="I169" s="43"/>
    </row>
    <row r="170" spans="2:11">
      <c r="B170" s="28" t="s">
        <v>195</v>
      </c>
      <c r="C170" s="41"/>
      <c r="D170" s="43"/>
      <c r="E170" s="43"/>
      <c r="F170" s="43"/>
      <c r="G170" s="43"/>
      <c r="H170" s="43"/>
      <c r="I170" s="43"/>
    </row>
    <row r="171" spans="2:11">
      <c r="B171" s="43"/>
      <c r="C171" s="51" t="s">
        <v>245</v>
      </c>
      <c r="D171" s="43"/>
      <c r="E171" s="43"/>
      <c r="F171" s="43"/>
      <c r="G171" s="43">
        <f>G169</f>
        <v>25000</v>
      </c>
      <c r="H171" s="43"/>
      <c r="I171" s="43"/>
    </row>
    <row r="176" spans="2:11">
      <c r="B176" s="42" t="s">
        <v>237</v>
      </c>
      <c r="C176" s="42"/>
      <c r="D176" s="42"/>
      <c r="E176" s="42"/>
      <c r="F176" s="42"/>
      <c r="G176" s="42"/>
      <c r="H176" s="42"/>
      <c r="I176" s="42"/>
      <c r="J176" s="42"/>
      <c r="K176" s="42"/>
    </row>
    <row r="177" spans="2:11">
      <c r="B177" s="111" t="s">
        <v>96</v>
      </c>
      <c r="C177" s="111" t="s">
        <v>19</v>
      </c>
      <c r="D177" s="111" t="s">
        <v>187</v>
      </c>
      <c r="E177" s="111" t="s">
        <v>185</v>
      </c>
      <c r="F177" s="139" t="s">
        <v>188</v>
      </c>
      <c r="G177" s="125" t="s">
        <v>23</v>
      </c>
      <c r="H177" s="126"/>
      <c r="I177" s="127"/>
      <c r="J177" s="42"/>
      <c r="K177" s="42"/>
    </row>
    <row r="178" spans="2:11">
      <c r="B178" s="118"/>
      <c r="C178" s="118"/>
      <c r="D178" s="118"/>
      <c r="E178" s="118"/>
      <c r="F178" s="140"/>
      <c r="G178" s="128"/>
      <c r="H178" s="129"/>
      <c r="I178" s="130"/>
      <c r="J178" s="42"/>
      <c r="K178" s="42"/>
    </row>
    <row r="179" spans="2:11">
      <c r="B179" s="118"/>
      <c r="C179" s="118"/>
      <c r="D179" s="112"/>
      <c r="E179" s="112"/>
      <c r="F179" s="141"/>
      <c r="G179" s="43" t="s">
        <v>150</v>
      </c>
      <c r="H179" s="43" t="s">
        <v>153</v>
      </c>
      <c r="I179" s="43" t="s">
        <v>157</v>
      </c>
      <c r="J179" s="42"/>
      <c r="K179" s="42"/>
    </row>
    <row r="180" spans="2:11" hidden="1">
      <c r="B180" s="118"/>
      <c r="C180" s="118"/>
      <c r="D180" s="43"/>
      <c r="E180" s="43"/>
      <c r="F180" s="43"/>
      <c r="G180" s="43"/>
      <c r="H180" s="43"/>
      <c r="I180" s="43"/>
      <c r="J180" s="42"/>
      <c r="K180" s="42"/>
    </row>
    <row r="181" spans="2:11" hidden="1">
      <c r="B181" s="118"/>
      <c r="C181" s="118"/>
      <c r="D181" s="43"/>
      <c r="E181" s="119"/>
      <c r="F181" s="119" t="s">
        <v>144</v>
      </c>
      <c r="G181" s="43"/>
      <c r="H181" s="43"/>
      <c r="I181" s="43"/>
      <c r="J181" s="42"/>
      <c r="K181" s="42"/>
    </row>
    <row r="182" spans="2:11" hidden="1">
      <c r="B182" s="112"/>
      <c r="C182" s="112"/>
      <c r="D182" s="43"/>
      <c r="E182" s="119"/>
      <c r="F182" s="119"/>
      <c r="G182" s="43"/>
      <c r="H182" s="43"/>
      <c r="I182" s="43"/>
      <c r="J182" s="42"/>
      <c r="K182" s="42"/>
    </row>
    <row r="183" spans="2:11">
      <c r="B183" s="43">
        <v>1</v>
      </c>
      <c r="C183" s="43">
        <v>2</v>
      </c>
      <c r="D183" s="43">
        <v>3</v>
      </c>
      <c r="E183" s="43">
        <v>4</v>
      </c>
      <c r="F183" s="28" t="s">
        <v>186</v>
      </c>
      <c r="G183" s="43">
        <v>6</v>
      </c>
      <c r="H183" s="43">
        <v>7</v>
      </c>
      <c r="I183" s="43">
        <v>8</v>
      </c>
      <c r="J183" s="42"/>
      <c r="K183" s="42"/>
    </row>
    <row r="184" spans="2:11">
      <c r="B184" s="43" t="s">
        <v>99</v>
      </c>
      <c r="C184" s="69" t="s">
        <v>280</v>
      </c>
      <c r="D184" s="43"/>
      <c r="E184" s="43"/>
      <c r="F184" s="43"/>
      <c r="G184" s="43">
        <v>22500</v>
      </c>
      <c r="H184" s="43"/>
      <c r="I184" s="43"/>
      <c r="J184" s="42"/>
      <c r="K184" s="42"/>
    </row>
    <row r="185" spans="2:11">
      <c r="B185" s="28" t="s">
        <v>195</v>
      </c>
      <c r="C185" s="41"/>
      <c r="D185" s="43"/>
      <c r="E185" s="43"/>
      <c r="F185" s="43"/>
      <c r="G185" s="43"/>
      <c r="H185" s="43"/>
      <c r="I185" s="43"/>
      <c r="J185" s="42"/>
      <c r="K185" s="42"/>
    </row>
    <row r="186" spans="2:11">
      <c r="B186" s="46" t="s">
        <v>100</v>
      </c>
      <c r="C186" s="41"/>
      <c r="D186" s="43"/>
      <c r="E186" s="43"/>
      <c r="F186" s="43"/>
      <c r="G186" s="43"/>
      <c r="H186" s="43"/>
      <c r="I186" s="43"/>
      <c r="J186" s="42"/>
      <c r="K186" s="42"/>
    </row>
    <row r="187" spans="2:11">
      <c r="B187" s="43" t="s">
        <v>109</v>
      </c>
      <c r="C187" s="41"/>
      <c r="D187" s="43"/>
      <c r="E187" s="43"/>
      <c r="F187" s="43"/>
      <c r="G187" s="43"/>
      <c r="H187" s="43"/>
      <c r="I187" s="43"/>
      <c r="J187" s="42"/>
      <c r="K187" s="42"/>
    </row>
    <row r="188" spans="2:11">
      <c r="B188" s="43"/>
      <c r="C188" s="43"/>
      <c r="D188" s="43"/>
      <c r="E188" s="43"/>
      <c r="F188" s="43"/>
      <c r="G188" s="43"/>
      <c r="H188" s="43"/>
      <c r="I188" s="43"/>
      <c r="J188" s="42"/>
      <c r="K188" s="42"/>
    </row>
    <row r="189" spans="2:11">
      <c r="B189" s="43"/>
      <c r="C189" s="51" t="s">
        <v>245</v>
      </c>
      <c r="D189" s="43"/>
      <c r="E189" s="43"/>
      <c r="F189" s="43"/>
      <c r="G189" s="43">
        <f>G184</f>
        <v>22500</v>
      </c>
      <c r="H189" s="43"/>
      <c r="I189" s="43"/>
      <c r="J189" s="42"/>
      <c r="K189" s="42"/>
    </row>
    <row r="190" spans="2:11">
      <c r="B190" s="42"/>
      <c r="C190" s="42"/>
      <c r="D190" s="42"/>
      <c r="E190" s="42"/>
      <c r="F190" s="42"/>
      <c r="G190" s="42"/>
      <c r="H190" s="42"/>
      <c r="I190" s="42"/>
      <c r="J190" s="42"/>
      <c r="K190" s="42"/>
    </row>
    <row r="192" spans="2:11">
      <c r="B192" s="42" t="s">
        <v>238</v>
      </c>
      <c r="C192" s="42"/>
      <c r="D192" s="42"/>
      <c r="E192" s="42"/>
      <c r="F192" s="42"/>
      <c r="G192" s="42"/>
      <c r="H192" s="42"/>
      <c r="I192" s="42"/>
    </row>
    <row r="193" spans="2:9">
      <c r="B193" s="111" t="s">
        <v>96</v>
      </c>
      <c r="C193" s="111" t="s">
        <v>19</v>
      </c>
      <c r="D193" s="111" t="s">
        <v>187</v>
      </c>
      <c r="E193" s="111" t="s">
        <v>185</v>
      </c>
      <c r="F193" s="139" t="s">
        <v>188</v>
      </c>
      <c r="G193" s="125" t="s">
        <v>23</v>
      </c>
      <c r="H193" s="126"/>
      <c r="I193" s="127"/>
    </row>
    <row r="194" spans="2:9">
      <c r="B194" s="118"/>
      <c r="C194" s="118"/>
      <c r="D194" s="118"/>
      <c r="E194" s="118"/>
      <c r="F194" s="140"/>
      <c r="G194" s="128"/>
      <c r="H194" s="129"/>
      <c r="I194" s="130"/>
    </row>
    <row r="195" spans="2:9">
      <c r="B195" s="118"/>
      <c r="C195" s="118"/>
      <c r="D195" s="112"/>
      <c r="E195" s="112"/>
      <c r="F195" s="141"/>
      <c r="G195" s="43" t="s">
        <v>150</v>
      </c>
      <c r="H195" s="43" t="s">
        <v>153</v>
      </c>
      <c r="I195" s="43" t="s">
        <v>157</v>
      </c>
    </row>
    <row r="196" spans="2:9" hidden="1">
      <c r="B196" s="118"/>
      <c r="C196" s="118"/>
      <c r="D196" s="43"/>
      <c r="E196" s="43"/>
      <c r="F196" s="43"/>
      <c r="G196" s="43"/>
      <c r="H196" s="43"/>
      <c r="I196" s="43"/>
    </row>
    <row r="197" spans="2:9" hidden="1">
      <c r="B197" s="118"/>
      <c r="C197" s="118"/>
      <c r="D197" s="43"/>
      <c r="E197" s="119"/>
      <c r="F197" s="119" t="s">
        <v>144</v>
      </c>
      <c r="G197" s="43"/>
      <c r="H197" s="43"/>
      <c r="I197" s="43"/>
    </row>
    <row r="198" spans="2:9" hidden="1">
      <c r="B198" s="112"/>
      <c r="C198" s="112"/>
      <c r="D198" s="43"/>
      <c r="E198" s="119"/>
      <c r="F198" s="119"/>
      <c r="G198" s="43"/>
      <c r="H198" s="43"/>
      <c r="I198" s="43"/>
    </row>
    <row r="199" spans="2:9">
      <c r="B199" s="43">
        <v>1</v>
      </c>
      <c r="C199" s="43">
        <v>2</v>
      </c>
      <c r="D199" s="43">
        <v>3</v>
      </c>
      <c r="E199" s="43">
        <v>4</v>
      </c>
      <c r="F199" s="28" t="s">
        <v>186</v>
      </c>
      <c r="G199" s="43">
        <v>6</v>
      </c>
      <c r="H199" s="43">
        <v>7</v>
      </c>
      <c r="I199" s="43">
        <v>8</v>
      </c>
    </row>
    <row r="200" spans="2:9">
      <c r="B200" s="43" t="s">
        <v>99</v>
      </c>
      <c r="C200" s="69"/>
      <c r="D200" s="43"/>
      <c r="E200" s="43"/>
      <c r="F200" s="43"/>
      <c r="G200" s="43"/>
      <c r="H200" s="43"/>
      <c r="I200" s="43"/>
    </row>
    <row r="201" spans="2:9">
      <c r="B201" s="28" t="s">
        <v>195</v>
      </c>
      <c r="C201" s="41"/>
      <c r="D201" s="43"/>
      <c r="E201" s="43"/>
      <c r="F201" s="43"/>
      <c r="G201" s="43"/>
      <c r="H201" s="43"/>
      <c r="I201" s="43"/>
    </row>
    <row r="202" spans="2:9">
      <c r="B202" s="46" t="s">
        <v>100</v>
      </c>
      <c r="C202" s="41"/>
      <c r="D202" s="43"/>
      <c r="E202" s="43"/>
      <c r="F202" s="43"/>
      <c r="G202" s="43"/>
      <c r="H202" s="43"/>
      <c r="I202" s="43"/>
    </row>
    <row r="203" spans="2:9">
      <c r="B203" s="43" t="s">
        <v>109</v>
      </c>
      <c r="C203" s="41"/>
      <c r="D203" s="43"/>
      <c r="E203" s="43"/>
      <c r="F203" s="43"/>
      <c r="G203" s="43"/>
      <c r="H203" s="43"/>
      <c r="I203" s="43"/>
    </row>
    <row r="204" spans="2:9">
      <c r="B204" s="43"/>
      <c r="C204" s="43"/>
      <c r="D204" s="43"/>
      <c r="E204" s="43"/>
      <c r="F204" s="43"/>
      <c r="G204" s="43"/>
      <c r="H204" s="43"/>
      <c r="I204" s="43"/>
    </row>
    <row r="205" spans="2:9">
      <c r="B205" s="43"/>
      <c r="C205" s="51" t="s">
        <v>245</v>
      </c>
      <c r="D205" s="43"/>
      <c r="E205" s="43"/>
      <c r="F205" s="43"/>
      <c r="G205" s="43">
        <f>G200</f>
        <v>0</v>
      </c>
      <c r="H205" s="43"/>
      <c r="I205" s="43"/>
    </row>
    <row r="209" spans="2:9">
      <c r="B209" s="42" t="s">
        <v>239</v>
      </c>
      <c r="C209" s="42"/>
      <c r="D209" s="42"/>
      <c r="E209" s="42"/>
      <c r="F209" s="42"/>
      <c r="G209" s="42"/>
      <c r="H209" s="42"/>
      <c r="I209" s="42"/>
    </row>
    <row r="210" spans="2:9">
      <c r="B210" s="111" t="s">
        <v>96</v>
      </c>
      <c r="C210" s="111" t="s">
        <v>19</v>
      </c>
      <c r="D210" s="111" t="s">
        <v>187</v>
      </c>
      <c r="E210" s="111" t="s">
        <v>185</v>
      </c>
      <c r="F210" s="139" t="s">
        <v>188</v>
      </c>
      <c r="G210" s="125" t="s">
        <v>23</v>
      </c>
      <c r="H210" s="126"/>
      <c r="I210" s="127"/>
    </row>
    <row r="211" spans="2:9">
      <c r="B211" s="118"/>
      <c r="C211" s="118"/>
      <c r="D211" s="118"/>
      <c r="E211" s="118"/>
      <c r="F211" s="140"/>
      <c r="G211" s="128"/>
      <c r="H211" s="129"/>
      <c r="I211" s="130"/>
    </row>
    <row r="212" spans="2:9" ht="13.5" customHeight="1">
      <c r="B212" s="118"/>
      <c r="C212" s="118"/>
      <c r="D212" s="112"/>
      <c r="E212" s="112"/>
      <c r="F212" s="141"/>
      <c r="G212" s="43" t="s">
        <v>150</v>
      </c>
      <c r="H212" s="43" t="s">
        <v>153</v>
      </c>
      <c r="I212" s="43" t="s">
        <v>157</v>
      </c>
    </row>
    <row r="213" spans="2:9" hidden="1">
      <c r="B213" s="118"/>
      <c r="C213" s="118"/>
      <c r="D213" s="43"/>
      <c r="E213" s="43"/>
      <c r="F213" s="43"/>
      <c r="G213" s="43"/>
      <c r="H213" s="43"/>
      <c r="I213" s="43"/>
    </row>
    <row r="214" spans="2:9" hidden="1">
      <c r="B214" s="118"/>
      <c r="C214" s="118"/>
      <c r="D214" s="43"/>
      <c r="E214" s="119"/>
      <c r="F214" s="119" t="s">
        <v>144</v>
      </c>
      <c r="G214" s="43"/>
      <c r="H214" s="43"/>
      <c r="I214" s="43"/>
    </row>
    <row r="215" spans="2:9" hidden="1">
      <c r="B215" s="112"/>
      <c r="C215" s="112"/>
      <c r="D215" s="43"/>
      <c r="E215" s="119"/>
      <c r="F215" s="119"/>
      <c r="G215" s="43"/>
      <c r="H215" s="43"/>
      <c r="I215" s="43"/>
    </row>
    <row r="216" spans="2:9">
      <c r="B216" s="43">
        <v>1</v>
      </c>
      <c r="C216" s="43">
        <v>2</v>
      </c>
      <c r="D216" s="43">
        <v>3</v>
      </c>
      <c r="E216" s="43">
        <v>4</v>
      </c>
      <c r="F216" s="28" t="s">
        <v>186</v>
      </c>
      <c r="G216" s="43">
        <v>6</v>
      </c>
      <c r="H216" s="43">
        <v>7</v>
      </c>
      <c r="I216" s="43">
        <v>8</v>
      </c>
    </row>
    <row r="217" spans="2:9">
      <c r="B217" s="43" t="s">
        <v>99</v>
      </c>
      <c r="C217" s="73" t="s">
        <v>288</v>
      </c>
      <c r="D217" s="43"/>
      <c r="E217" s="43"/>
      <c r="F217" s="43"/>
      <c r="G217" s="43">
        <v>24000</v>
      </c>
      <c r="H217" s="43"/>
      <c r="I217" s="43"/>
    </row>
    <row r="218" spans="2:9">
      <c r="B218" s="28" t="s">
        <v>195</v>
      </c>
      <c r="C218" s="41"/>
      <c r="D218" s="43"/>
      <c r="E218" s="43"/>
      <c r="F218" s="43"/>
      <c r="G218" s="43"/>
      <c r="H218" s="43"/>
      <c r="I218" s="43"/>
    </row>
    <row r="219" spans="2:9">
      <c r="B219" s="46" t="s">
        <v>100</v>
      </c>
      <c r="C219" s="41"/>
      <c r="D219" s="43"/>
      <c r="E219" s="43"/>
      <c r="F219" s="43"/>
      <c r="G219" s="43"/>
      <c r="H219" s="43"/>
      <c r="I219" s="43"/>
    </row>
    <row r="220" spans="2:9">
      <c r="B220" s="43" t="s">
        <v>109</v>
      </c>
      <c r="C220" s="41"/>
      <c r="D220" s="43"/>
      <c r="E220" s="43"/>
      <c r="F220" s="43"/>
      <c r="G220" s="43"/>
      <c r="H220" s="43"/>
      <c r="I220" s="43"/>
    </row>
    <row r="221" spans="2:9">
      <c r="B221" s="43"/>
      <c r="C221" s="43"/>
      <c r="D221" s="43"/>
      <c r="E221" s="43"/>
      <c r="F221" s="43"/>
      <c r="G221" s="43"/>
      <c r="H221" s="43"/>
      <c r="I221" s="43"/>
    </row>
    <row r="222" spans="2:9">
      <c r="B222" s="43"/>
      <c r="C222" s="51" t="s">
        <v>245</v>
      </c>
      <c r="D222" s="43"/>
      <c r="E222" s="43"/>
      <c r="F222" s="43"/>
      <c r="G222" s="43">
        <f>G217+G218</f>
        <v>24000</v>
      </c>
      <c r="H222" s="43"/>
      <c r="I222" s="43"/>
    </row>
    <row r="226" spans="2:9">
      <c r="B226" s="42" t="s">
        <v>240</v>
      </c>
      <c r="C226" s="42"/>
      <c r="D226" s="42"/>
      <c r="E226" s="42"/>
      <c r="F226" s="42"/>
      <c r="G226" s="42"/>
      <c r="H226" s="42"/>
      <c r="I226" s="42"/>
    </row>
    <row r="227" spans="2:9">
      <c r="B227" s="111" t="s">
        <v>96</v>
      </c>
      <c r="C227" s="111" t="s">
        <v>19</v>
      </c>
      <c r="D227" s="111" t="s">
        <v>187</v>
      </c>
      <c r="E227" s="111" t="s">
        <v>185</v>
      </c>
      <c r="F227" s="139" t="s">
        <v>188</v>
      </c>
      <c r="G227" s="125" t="s">
        <v>23</v>
      </c>
      <c r="H227" s="126"/>
      <c r="I227" s="127"/>
    </row>
    <row r="228" spans="2:9">
      <c r="B228" s="118"/>
      <c r="C228" s="118"/>
      <c r="D228" s="118"/>
      <c r="E228" s="118"/>
      <c r="F228" s="140"/>
      <c r="G228" s="128"/>
      <c r="H228" s="129"/>
      <c r="I228" s="130"/>
    </row>
    <row r="229" spans="2:9">
      <c r="B229" s="118"/>
      <c r="C229" s="118"/>
      <c r="D229" s="112"/>
      <c r="E229" s="112"/>
      <c r="F229" s="141"/>
      <c r="G229" s="43" t="s">
        <v>150</v>
      </c>
      <c r="H229" s="43" t="s">
        <v>153</v>
      </c>
      <c r="I229" s="43" t="s">
        <v>157</v>
      </c>
    </row>
    <row r="230" spans="2:9" ht="0.75" customHeight="1">
      <c r="B230" s="118"/>
      <c r="C230" s="118"/>
      <c r="D230" s="43"/>
      <c r="E230" s="43"/>
      <c r="F230" s="43"/>
      <c r="G230" s="43"/>
      <c r="H230" s="43"/>
      <c r="I230" s="43"/>
    </row>
    <row r="231" spans="2:9" hidden="1">
      <c r="B231" s="118"/>
      <c r="C231" s="118"/>
      <c r="D231" s="43"/>
      <c r="E231" s="119"/>
      <c r="F231" s="119" t="s">
        <v>144</v>
      </c>
      <c r="G231" s="43"/>
      <c r="H231" s="43"/>
      <c r="I231" s="43"/>
    </row>
    <row r="232" spans="2:9" hidden="1">
      <c r="B232" s="112"/>
      <c r="C232" s="112"/>
      <c r="D232" s="43"/>
      <c r="E232" s="119"/>
      <c r="F232" s="119"/>
      <c r="G232" s="43"/>
      <c r="H232" s="43"/>
      <c r="I232" s="43"/>
    </row>
    <row r="233" spans="2:9">
      <c r="B233" s="43">
        <v>1</v>
      </c>
      <c r="C233" s="43">
        <v>2</v>
      </c>
      <c r="D233" s="43">
        <v>3</v>
      </c>
      <c r="E233" s="43">
        <v>4</v>
      </c>
      <c r="F233" s="28" t="s">
        <v>186</v>
      </c>
      <c r="G233" s="43">
        <v>6</v>
      </c>
      <c r="H233" s="43">
        <v>7</v>
      </c>
      <c r="I233" s="43">
        <v>8</v>
      </c>
    </row>
    <row r="234" spans="2:9">
      <c r="B234" s="43" t="s">
        <v>99</v>
      </c>
      <c r="C234" s="73" t="s">
        <v>289</v>
      </c>
      <c r="D234" s="43"/>
      <c r="E234" s="43"/>
      <c r="F234" s="43"/>
      <c r="G234" s="43"/>
      <c r="H234" s="43"/>
      <c r="I234" s="43"/>
    </row>
    <row r="235" spans="2:9">
      <c r="B235" s="28" t="s">
        <v>195</v>
      </c>
      <c r="C235" s="41"/>
      <c r="D235" s="43"/>
      <c r="E235" s="43"/>
      <c r="F235" s="43"/>
      <c r="G235" s="43"/>
      <c r="H235" s="43"/>
      <c r="I235" s="43"/>
    </row>
    <row r="236" spans="2:9">
      <c r="B236" s="46" t="s">
        <v>100</v>
      </c>
      <c r="C236" s="41"/>
      <c r="D236" s="43"/>
      <c r="E236" s="43"/>
      <c r="F236" s="43"/>
      <c r="G236" s="43"/>
      <c r="H236" s="43"/>
      <c r="I236" s="43"/>
    </row>
    <row r="237" spans="2:9">
      <c r="B237" s="43" t="s">
        <v>109</v>
      </c>
      <c r="C237" s="41"/>
      <c r="D237" s="43"/>
      <c r="E237" s="43"/>
      <c r="F237" s="43"/>
      <c r="G237" s="43"/>
      <c r="H237" s="43"/>
      <c r="I237" s="43"/>
    </row>
    <row r="238" spans="2:9">
      <c r="B238" s="43"/>
      <c r="C238" s="43"/>
      <c r="D238" s="43"/>
      <c r="E238" s="43"/>
      <c r="F238" s="43"/>
      <c r="G238" s="43"/>
      <c r="H238" s="43"/>
      <c r="I238" s="43"/>
    </row>
    <row r="239" spans="2:9">
      <c r="B239" s="43"/>
      <c r="C239" s="51" t="s">
        <v>245</v>
      </c>
      <c r="D239" s="43"/>
      <c r="E239" s="43"/>
      <c r="F239" s="43"/>
      <c r="G239" s="43">
        <f>G234</f>
        <v>0</v>
      </c>
      <c r="H239" s="43"/>
      <c r="I239" s="43"/>
    </row>
    <row r="240" spans="2:9">
      <c r="B240" s="42"/>
      <c r="C240" s="42"/>
      <c r="D240" s="42"/>
      <c r="E240" s="42"/>
      <c r="F240" s="42"/>
      <c r="G240" s="42"/>
      <c r="H240" s="42"/>
      <c r="I240" s="42"/>
    </row>
    <row r="242" spans="2:9">
      <c r="B242" s="42" t="s">
        <v>241</v>
      </c>
      <c r="C242" s="42"/>
      <c r="D242" s="42"/>
      <c r="E242" s="42"/>
      <c r="F242" s="42"/>
      <c r="G242" s="42"/>
      <c r="H242" s="42"/>
      <c r="I242" s="42"/>
    </row>
    <row r="243" spans="2:9">
      <c r="B243" s="111" t="s">
        <v>96</v>
      </c>
      <c r="C243" s="111" t="s">
        <v>19</v>
      </c>
      <c r="D243" s="111" t="s">
        <v>187</v>
      </c>
      <c r="E243" s="111" t="s">
        <v>185</v>
      </c>
      <c r="F243" s="139" t="s">
        <v>188</v>
      </c>
      <c r="G243" s="125" t="s">
        <v>23</v>
      </c>
      <c r="H243" s="126"/>
      <c r="I243" s="127"/>
    </row>
    <row r="244" spans="2:9">
      <c r="B244" s="118"/>
      <c r="C244" s="118"/>
      <c r="D244" s="118"/>
      <c r="E244" s="118"/>
      <c r="F244" s="140"/>
      <c r="G244" s="128"/>
      <c r="H244" s="129"/>
      <c r="I244" s="130"/>
    </row>
    <row r="245" spans="2:9" ht="14.25" customHeight="1">
      <c r="B245" s="118"/>
      <c r="C245" s="118"/>
      <c r="D245" s="112"/>
      <c r="E245" s="112"/>
      <c r="F245" s="141"/>
      <c r="G245" s="43" t="s">
        <v>150</v>
      </c>
      <c r="H245" s="43" t="s">
        <v>153</v>
      </c>
      <c r="I245" s="43" t="s">
        <v>157</v>
      </c>
    </row>
    <row r="246" spans="2:9" hidden="1">
      <c r="B246" s="118"/>
      <c r="C246" s="118"/>
      <c r="D246" s="43"/>
      <c r="E246" s="43"/>
      <c r="F246" s="43"/>
      <c r="G246" s="43"/>
      <c r="H246" s="43"/>
      <c r="I246" s="43"/>
    </row>
    <row r="247" spans="2:9" hidden="1">
      <c r="B247" s="118"/>
      <c r="C247" s="118"/>
      <c r="D247" s="43"/>
      <c r="E247" s="119"/>
      <c r="F247" s="119" t="s">
        <v>144</v>
      </c>
      <c r="G247" s="43"/>
      <c r="H247" s="43"/>
      <c r="I247" s="43"/>
    </row>
    <row r="248" spans="2:9" hidden="1">
      <c r="B248" s="112"/>
      <c r="C248" s="112"/>
      <c r="D248" s="43"/>
      <c r="E248" s="119"/>
      <c r="F248" s="119"/>
      <c r="G248" s="43"/>
      <c r="H248" s="43"/>
      <c r="I248" s="43"/>
    </row>
    <row r="249" spans="2:9">
      <c r="B249" s="43">
        <v>1</v>
      </c>
      <c r="C249" s="43">
        <v>2</v>
      </c>
      <c r="D249" s="43">
        <v>3</v>
      </c>
      <c r="E249" s="43">
        <v>4</v>
      </c>
      <c r="F249" s="28" t="s">
        <v>186</v>
      </c>
      <c r="G249" s="43">
        <v>6</v>
      </c>
      <c r="H249" s="43">
        <v>7</v>
      </c>
      <c r="I249" s="43">
        <v>8</v>
      </c>
    </row>
    <row r="250" spans="2:9">
      <c r="B250" s="43" t="s">
        <v>99</v>
      </c>
      <c r="C250" s="69" t="s">
        <v>282</v>
      </c>
      <c r="D250" s="43"/>
      <c r="E250" s="43"/>
      <c r="F250" s="43"/>
      <c r="G250" s="43">
        <v>44600</v>
      </c>
      <c r="H250" s="43"/>
      <c r="I250" s="43"/>
    </row>
    <row r="251" spans="2:9">
      <c r="B251" s="28" t="s">
        <v>195</v>
      </c>
      <c r="C251" s="41"/>
      <c r="D251" s="43"/>
      <c r="E251" s="43"/>
      <c r="F251" s="43"/>
      <c r="G251" s="43"/>
      <c r="H251" s="43"/>
      <c r="I251" s="43"/>
    </row>
    <row r="252" spans="2:9">
      <c r="B252" s="46" t="s">
        <v>100</v>
      </c>
      <c r="C252" s="41"/>
      <c r="D252" s="43"/>
      <c r="E252" s="43"/>
      <c r="F252" s="43"/>
      <c r="G252" s="43"/>
      <c r="H252" s="43"/>
      <c r="I252" s="43"/>
    </row>
    <row r="253" spans="2:9">
      <c r="B253" s="43" t="s">
        <v>109</v>
      </c>
      <c r="C253" s="41"/>
      <c r="D253" s="43"/>
      <c r="E253" s="43"/>
      <c r="F253" s="43"/>
      <c r="G253" s="43"/>
      <c r="H253" s="43"/>
      <c r="I253" s="43"/>
    </row>
    <row r="254" spans="2:9">
      <c r="B254" s="43"/>
      <c r="C254" s="43"/>
      <c r="D254" s="43"/>
      <c r="E254" s="43"/>
      <c r="F254" s="43"/>
      <c r="G254" s="43"/>
      <c r="H254" s="43"/>
      <c r="I254" s="43"/>
    </row>
    <row r="255" spans="2:9">
      <c r="B255" s="43"/>
      <c r="C255" s="51" t="s">
        <v>245</v>
      </c>
      <c r="D255" s="43"/>
      <c r="E255" s="43"/>
      <c r="F255" s="43"/>
      <c r="G255" s="43">
        <f>G250</f>
        <v>44600</v>
      </c>
      <c r="H255" s="43"/>
      <c r="I255" s="43"/>
    </row>
    <row r="257" spans="2:9" ht="3" customHeight="1"/>
    <row r="258" spans="2:9" hidden="1"/>
    <row r="259" spans="2:9">
      <c r="B259" s="42" t="s">
        <v>242</v>
      </c>
      <c r="C259" s="42"/>
      <c r="D259" s="42"/>
      <c r="E259" s="42"/>
      <c r="F259" s="42"/>
      <c r="G259" s="42"/>
      <c r="H259" s="42"/>
      <c r="I259" s="42"/>
    </row>
    <row r="260" spans="2:9" ht="30">
      <c r="B260" s="111" t="s">
        <v>96</v>
      </c>
      <c r="C260" s="111" t="s">
        <v>19</v>
      </c>
      <c r="D260" s="59" t="s">
        <v>187</v>
      </c>
      <c r="E260" s="56" t="s">
        <v>185</v>
      </c>
      <c r="F260" s="59" t="s">
        <v>188</v>
      </c>
      <c r="G260" s="125" t="s">
        <v>23</v>
      </c>
      <c r="H260" s="126"/>
      <c r="I260" s="127"/>
    </row>
    <row r="261" spans="2:9" hidden="1">
      <c r="B261" s="118"/>
      <c r="C261" s="118"/>
      <c r="D261" s="60"/>
      <c r="E261" s="57"/>
      <c r="F261" s="60"/>
      <c r="G261" s="128"/>
      <c r="H261" s="129"/>
      <c r="I261" s="130"/>
    </row>
    <row r="262" spans="2:9" ht="17.25" customHeight="1">
      <c r="B262" s="118"/>
      <c r="C262" s="118"/>
      <c r="D262" s="61"/>
      <c r="E262" s="58"/>
      <c r="F262" s="61"/>
      <c r="G262" s="43" t="s">
        <v>150</v>
      </c>
      <c r="H262" s="43" t="s">
        <v>153</v>
      </c>
      <c r="I262" s="43" t="s">
        <v>157</v>
      </c>
    </row>
    <row r="263" spans="2:9" hidden="1">
      <c r="B263" s="118"/>
      <c r="C263" s="118"/>
      <c r="D263" s="43"/>
      <c r="E263" s="43"/>
      <c r="F263" s="43"/>
      <c r="G263" s="43"/>
      <c r="H263" s="43"/>
      <c r="I263" s="43"/>
    </row>
    <row r="264" spans="2:9" hidden="1">
      <c r="B264" s="118"/>
      <c r="C264" s="118"/>
      <c r="D264" s="43"/>
      <c r="E264" s="119"/>
      <c r="F264" s="119" t="s">
        <v>144</v>
      </c>
      <c r="G264" s="43"/>
      <c r="H264" s="43"/>
      <c r="I264" s="43"/>
    </row>
    <row r="265" spans="2:9" hidden="1">
      <c r="B265" s="112"/>
      <c r="C265" s="112"/>
      <c r="D265" s="43"/>
      <c r="E265" s="119"/>
      <c r="F265" s="119"/>
      <c r="G265" s="43"/>
      <c r="H265" s="43"/>
      <c r="I265" s="43"/>
    </row>
    <row r="266" spans="2:9">
      <c r="B266" s="43">
        <v>1</v>
      </c>
      <c r="C266" s="43">
        <v>2</v>
      </c>
      <c r="D266" s="43">
        <v>3</v>
      </c>
      <c r="E266" s="43">
        <v>4</v>
      </c>
      <c r="F266" s="28" t="s">
        <v>186</v>
      </c>
      <c r="G266" s="43">
        <v>6</v>
      </c>
      <c r="H266" s="43">
        <v>7</v>
      </c>
      <c r="I266" s="43">
        <v>8</v>
      </c>
    </row>
    <row r="267" spans="2:9">
      <c r="B267" s="43" t="s">
        <v>99</v>
      </c>
      <c r="C267" s="43"/>
      <c r="D267" s="43"/>
      <c r="E267" s="43"/>
      <c r="F267" s="43"/>
      <c r="G267" s="43"/>
      <c r="H267" s="43"/>
      <c r="I267" s="43"/>
    </row>
    <row r="268" spans="2:9">
      <c r="B268" s="28" t="s">
        <v>195</v>
      </c>
      <c r="C268" s="41"/>
      <c r="D268" s="43"/>
      <c r="E268" s="43"/>
      <c r="F268" s="43"/>
      <c r="G268" s="43"/>
      <c r="H268" s="43"/>
      <c r="I268" s="43"/>
    </row>
    <row r="269" spans="2:9">
      <c r="B269" s="46" t="s">
        <v>100</v>
      </c>
      <c r="C269" s="41"/>
      <c r="D269" s="43"/>
      <c r="E269" s="43"/>
      <c r="F269" s="43"/>
      <c r="G269" s="43"/>
      <c r="H269" s="43"/>
      <c r="I269" s="43"/>
    </row>
    <row r="270" spans="2:9">
      <c r="B270" s="43" t="s">
        <v>109</v>
      </c>
      <c r="C270" s="41"/>
      <c r="D270" s="43"/>
      <c r="E270" s="43"/>
      <c r="F270" s="43"/>
      <c r="G270" s="43"/>
      <c r="H270" s="43"/>
      <c r="I270" s="43"/>
    </row>
    <row r="271" spans="2:9">
      <c r="B271" s="43"/>
      <c r="C271" s="43"/>
      <c r="D271" s="43"/>
      <c r="E271" s="43"/>
      <c r="F271" s="43"/>
      <c r="G271" s="43"/>
      <c r="H271" s="43"/>
      <c r="I271" s="43"/>
    </row>
    <row r="272" spans="2:9">
      <c r="B272" s="43"/>
      <c r="C272" s="51" t="s">
        <v>245</v>
      </c>
      <c r="D272" s="43"/>
      <c r="E272" s="43"/>
      <c r="F272" s="43"/>
      <c r="G272" s="43"/>
      <c r="H272" s="43"/>
      <c r="I272" s="43"/>
    </row>
    <row r="274" spans="2:9" s="47" customFormat="1"/>
    <row r="275" spans="2:9">
      <c r="B275" s="55" t="s">
        <v>243</v>
      </c>
      <c r="C275" s="55"/>
    </row>
    <row r="276" spans="2:9">
      <c r="B276" s="47" t="s">
        <v>244</v>
      </c>
      <c r="C276" s="47"/>
      <c r="D276" s="47"/>
      <c r="E276" s="47"/>
      <c r="F276" s="47"/>
      <c r="G276" s="47"/>
      <c r="H276" s="47"/>
      <c r="I276" s="47"/>
    </row>
    <row r="277" spans="2:9" ht="25.5" customHeight="1">
      <c r="B277" s="111" t="s">
        <v>96</v>
      </c>
      <c r="C277" s="48" t="s">
        <v>19</v>
      </c>
      <c r="D277" s="59" t="s">
        <v>187</v>
      </c>
      <c r="E277" s="56" t="s">
        <v>185</v>
      </c>
      <c r="F277" s="59" t="s">
        <v>188</v>
      </c>
      <c r="G277" s="125" t="s">
        <v>23</v>
      </c>
      <c r="H277" s="126"/>
      <c r="I277" s="127"/>
    </row>
    <row r="278" spans="2:9" hidden="1">
      <c r="B278" s="118"/>
      <c r="C278" s="50"/>
      <c r="D278" s="60"/>
      <c r="E278" s="57"/>
      <c r="F278" s="60"/>
      <c r="G278" s="128"/>
      <c r="H278" s="129"/>
      <c r="I278" s="130"/>
    </row>
    <row r="279" spans="2:9" ht="17.25" customHeight="1">
      <c r="B279" s="118"/>
      <c r="C279" s="50"/>
      <c r="D279" s="61"/>
      <c r="E279" s="58"/>
      <c r="F279" s="61"/>
      <c r="G279" s="51" t="s">
        <v>150</v>
      </c>
      <c r="H279" s="51" t="s">
        <v>153</v>
      </c>
      <c r="I279" s="51" t="s">
        <v>157</v>
      </c>
    </row>
    <row r="280" spans="2:9" ht="0.75" customHeight="1">
      <c r="B280" s="118"/>
      <c r="C280" s="50"/>
      <c r="D280" s="51"/>
      <c r="E280" s="51"/>
      <c r="F280" s="51"/>
      <c r="G280" s="51"/>
      <c r="H280" s="51"/>
      <c r="I280" s="51"/>
    </row>
    <row r="281" spans="2:9" ht="15" hidden="1" customHeight="1">
      <c r="B281" s="118"/>
      <c r="C281" s="50"/>
      <c r="D281" s="51"/>
      <c r="E281" s="119"/>
      <c r="F281" s="119" t="s">
        <v>144</v>
      </c>
      <c r="G281" s="51"/>
      <c r="H281" s="51"/>
      <c r="I281" s="51"/>
    </row>
    <row r="282" spans="2:9" ht="14.25" hidden="1" customHeight="1">
      <c r="B282" s="112"/>
      <c r="C282" s="49"/>
      <c r="D282" s="51"/>
      <c r="E282" s="119"/>
      <c r="F282" s="119"/>
      <c r="G282" s="51"/>
      <c r="H282" s="51"/>
      <c r="I282" s="51"/>
    </row>
    <row r="283" spans="2:9">
      <c r="B283" s="51">
        <v>1</v>
      </c>
      <c r="C283" s="51">
        <v>2</v>
      </c>
      <c r="D283" s="51">
        <v>3</v>
      </c>
      <c r="E283" s="51">
        <v>4</v>
      </c>
      <c r="F283" s="51">
        <v>5</v>
      </c>
      <c r="G283" s="51">
        <v>6</v>
      </c>
      <c r="H283" s="51">
        <v>7</v>
      </c>
      <c r="I283" s="51">
        <v>8</v>
      </c>
    </row>
    <row r="284" spans="2:9">
      <c r="B284" s="28" t="s">
        <v>195</v>
      </c>
      <c r="C284" s="41" t="s">
        <v>283</v>
      </c>
      <c r="D284" s="51"/>
      <c r="E284" s="51"/>
      <c r="F284" s="51"/>
      <c r="G284" s="51">
        <v>70000</v>
      </c>
      <c r="H284" s="51"/>
      <c r="I284" s="51"/>
    </row>
    <row r="285" spans="2:9">
      <c r="B285" s="46" t="s">
        <v>100</v>
      </c>
      <c r="C285" s="41"/>
      <c r="D285" s="51"/>
      <c r="E285" s="51"/>
      <c r="F285" s="51"/>
      <c r="G285" s="51"/>
      <c r="H285" s="51"/>
      <c r="I285" s="51"/>
    </row>
    <row r="286" spans="2:9">
      <c r="B286" s="51" t="s">
        <v>109</v>
      </c>
      <c r="C286" s="41"/>
      <c r="D286" s="51"/>
      <c r="E286" s="51"/>
      <c r="F286" s="51"/>
      <c r="G286" s="51"/>
      <c r="H286" s="51"/>
      <c r="I286" s="51"/>
    </row>
    <row r="287" spans="2:9">
      <c r="B287" s="51"/>
      <c r="C287" s="51"/>
      <c r="D287" s="51"/>
      <c r="E287" s="51"/>
      <c r="F287" s="51"/>
      <c r="G287" s="51"/>
      <c r="H287" s="51"/>
      <c r="I287" s="51"/>
    </row>
    <row r="288" spans="2:9">
      <c r="B288" s="51"/>
      <c r="C288" s="51" t="s">
        <v>245</v>
      </c>
      <c r="D288" s="51"/>
      <c r="E288" s="51"/>
      <c r="F288" s="51"/>
      <c r="G288" s="51">
        <f>G284</f>
        <v>70000</v>
      </c>
      <c r="H288" s="51"/>
      <c r="I288" s="51"/>
    </row>
    <row r="291" spans="2:12">
      <c r="B291" s="55" t="s">
        <v>246</v>
      </c>
      <c r="C291" s="55"/>
      <c r="D291" s="47"/>
      <c r="E291" s="47"/>
      <c r="F291" s="47"/>
      <c r="G291" s="47"/>
      <c r="H291" s="47"/>
      <c r="I291" s="47"/>
    </row>
    <row r="292" spans="2:12">
      <c r="B292" s="47" t="s">
        <v>247</v>
      </c>
      <c r="C292" s="47"/>
      <c r="D292" s="47"/>
      <c r="E292" s="47"/>
      <c r="F292" s="47"/>
      <c r="G292" s="47"/>
      <c r="H292" s="47"/>
      <c r="I292" s="47"/>
    </row>
    <row r="293" spans="2:12">
      <c r="B293" s="111" t="s">
        <v>96</v>
      </c>
      <c r="C293" s="48" t="s">
        <v>19</v>
      </c>
      <c r="D293" s="125" t="s">
        <v>250</v>
      </c>
      <c r="E293" s="126"/>
      <c r="F293" s="127"/>
      <c r="G293" s="125" t="s">
        <v>251</v>
      </c>
      <c r="H293" s="126"/>
      <c r="I293" s="127"/>
      <c r="J293" s="125" t="s">
        <v>253</v>
      </c>
      <c r="K293" s="126"/>
      <c r="L293" s="127"/>
    </row>
    <row r="294" spans="2:12">
      <c r="B294" s="118"/>
      <c r="C294" s="50"/>
      <c r="D294" s="128"/>
      <c r="E294" s="129"/>
      <c r="F294" s="130"/>
      <c r="G294" s="128"/>
      <c r="H294" s="129"/>
      <c r="I294" s="130"/>
      <c r="J294" s="128"/>
      <c r="K294" s="129"/>
      <c r="L294" s="130"/>
    </row>
    <row r="295" spans="2:12">
      <c r="B295" s="118"/>
      <c r="C295" s="50"/>
      <c r="D295" s="51" t="s">
        <v>150</v>
      </c>
      <c r="E295" s="51" t="s">
        <v>153</v>
      </c>
      <c r="F295" s="51" t="s">
        <v>157</v>
      </c>
      <c r="G295" s="51" t="s">
        <v>150</v>
      </c>
      <c r="H295" s="51" t="s">
        <v>153</v>
      </c>
      <c r="I295" s="51" t="s">
        <v>157</v>
      </c>
      <c r="J295" s="51" t="s">
        <v>150</v>
      </c>
      <c r="K295" s="51" t="s">
        <v>153</v>
      </c>
      <c r="L295" s="51" t="s">
        <v>157</v>
      </c>
    </row>
    <row r="296" spans="2:12" ht="15" hidden="1" customHeight="1">
      <c r="B296" s="118"/>
      <c r="C296" s="50"/>
      <c r="D296" s="51"/>
      <c r="E296" s="51"/>
      <c r="F296" s="51"/>
      <c r="G296" s="51"/>
      <c r="H296" s="51"/>
      <c r="I296" s="51"/>
      <c r="J296" s="51"/>
      <c r="K296" s="51"/>
      <c r="L296" s="51"/>
    </row>
    <row r="297" spans="2:12" ht="15" hidden="1" customHeight="1">
      <c r="B297" s="118"/>
      <c r="C297" s="50"/>
      <c r="D297" s="51"/>
      <c r="E297" s="119"/>
      <c r="F297" s="119" t="s">
        <v>144</v>
      </c>
      <c r="G297" s="51"/>
      <c r="H297" s="51"/>
      <c r="I297" s="51"/>
      <c r="J297" s="51"/>
      <c r="K297" s="51"/>
      <c r="L297" s="51"/>
    </row>
    <row r="298" spans="2:12" ht="15" hidden="1" customHeight="1">
      <c r="B298" s="112"/>
      <c r="C298" s="49"/>
      <c r="D298" s="51"/>
      <c r="E298" s="119"/>
      <c r="F298" s="119"/>
      <c r="G298" s="51"/>
      <c r="H298" s="51"/>
      <c r="I298" s="51"/>
      <c r="J298" s="51"/>
      <c r="K298" s="51"/>
      <c r="L298" s="51"/>
    </row>
    <row r="299" spans="2:12">
      <c r="B299" s="51">
        <v>1</v>
      </c>
      <c r="C299" s="51">
        <v>2</v>
      </c>
      <c r="D299" s="51">
        <v>3</v>
      </c>
      <c r="E299" s="51">
        <v>4</v>
      </c>
      <c r="F299" s="51">
        <v>5</v>
      </c>
      <c r="G299" s="51">
        <v>6</v>
      </c>
      <c r="H299" s="51">
        <v>7</v>
      </c>
      <c r="I299" s="51">
        <v>8</v>
      </c>
      <c r="J299" s="51">
        <v>6</v>
      </c>
      <c r="K299" s="51">
        <v>7</v>
      </c>
      <c r="L299" s="51">
        <v>8</v>
      </c>
    </row>
    <row r="300" spans="2:12">
      <c r="B300" s="28" t="s">
        <v>248</v>
      </c>
      <c r="C300" s="41" t="s">
        <v>249</v>
      </c>
      <c r="D300" s="51"/>
      <c r="E300" s="51"/>
      <c r="F300" s="51"/>
      <c r="G300" s="51"/>
      <c r="H300" s="51"/>
      <c r="I300" s="51"/>
      <c r="J300" s="51">
        <v>612000</v>
      </c>
      <c r="K300" s="51"/>
      <c r="L300" s="51"/>
    </row>
    <row r="301" spans="2:12">
      <c r="B301" s="46"/>
      <c r="C301" s="41"/>
      <c r="D301" s="51"/>
      <c r="E301" s="51"/>
      <c r="F301" s="51"/>
      <c r="G301" s="51"/>
      <c r="H301" s="51"/>
      <c r="I301" s="51"/>
      <c r="J301" s="51"/>
      <c r="K301" s="51"/>
      <c r="L301" s="51"/>
    </row>
    <row r="302" spans="2:12">
      <c r="B302" s="51"/>
      <c r="C302" s="41"/>
      <c r="D302" s="51"/>
      <c r="E302" s="51"/>
      <c r="F302" s="51"/>
      <c r="G302" s="51"/>
      <c r="H302" s="51"/>
      <c r="I302" s="51"/>
      <c r="J302" s="51"/>
      <c r="K302" s="51"/>
      <c r="L302" s="51"/>
    </row>
    <row r="303" spans="2:12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</row>
    <row r="304" spans="2:12">
      <c r="B304" s="51"/>
      <c r="C304" s="51" t="s">
        <v>245</v>
      </c>
      <c r="D304" s="51"/>
      <c r="E304" s="51"/>
      <c r="F304" s="51"/>
      <c r="G304" s="51"/>
      <c r="H304" s="51"/>
      <c r="I304" s="51"/>
      <c r="J304" s="51">
        <f>J300</f>
        <v>612000</v>
      </c>
      <c r="K304" s="51"/>
      <c r="L304" s="51"/>
    </row>
  </sheetData>
  <mergeCells count="157">
    <mergeCell ref="E54:F54"/>
    <mergeCell ref="D1:H1"/>
    <mergeCell ref="E67:E68"/>
    <mergeCell ref="F67:F68"/>
    <mergeCell ref="B63:B68"/>
    <mergeCell ref="C63:C68"/>
    <mergeCell ref="F63:F65"/>
    <mergeCell ref="G63:I64"/>
    <mergeCell ref="E63:E65"/>
    <mergeCell ref="D63:D65"/>
    <mergeCell ref="F27:F32"/>
    <mergeCell ref="G27:G31"/>
    <mergeCell ref="H27:H31"/>
    <mergeCell ref="I27:I31"/>
    <mergeCell ref="D45:D50"/>
    <mergeCell ref="E45:F50"/>
    <mergeCell ref="E51:F51"/>
    <mergeCell ref="E52:F52"/>
    <mergeCell ref="E53:F53"/>
    <mergeCell ref="D27:D32"/>
    <mergeCell ref="E27:E32"/>
    <mergeCell ref="E55:F55"/>
    <mergeCell ref="E56:F56"/>
    <mergeCell ref="E57:F57"/>
    <mergeCell ref="E58:F58"/>
    <mergeCell ref="F96:F98"/>
    <mergeCell ref="G96:I97"/>
    <mergeCell ref="E100:E101"/>
    <mergeCell ref="F100:F101"/>
    <mergeCell ref="B80:B85"/>
    <mergeCell ref="C80:C85"/>
    <mergeCell ref="D80:D82"/>
    <mergeCell ref="E80:E82"/>
    <mergeCell ref="F80:F82"/>
    <mergeCell ref="G80:I81"/>
    <mergeCell ref="E84:E85"/>
    <mergeCell ref="F84:F85"/>
    <mergeCell ref="B96:B101"/>
    <mergeCell ref="C96:C101"/>
    <mergeCell ref="D96:D98"/>
    <mergeCell ref="E96:E98"/>
    <mergeCell ref="G58:H58"/>
    <mergeCell ref="I58:J58"/>
    <mergeCell ref="G118:I119"/>
    <mergeCell ref="E122:E123"/>
    <mergeCell ref="F122:F123"/>
    <mergeCell ref="B149:B154"/>
    <mergeCell ref="C149:C154"/>
    <mergeCell ref="D149:D151"/>
    <mergeCell ref="E149:E151"/>
    <mergeCell ref="F149:F151"/>
    <mergeCell ref="G149:I150"/>
    <mergeCell ref="E153:E154"/>
    <mergeCell ref="F153:F154"/>
    <mergeCell ref="B118:B123"/>
    <mergeCell ref="C118:C123"/>
    <mergeCell ref="D118:D120"/>
    <mergeCell ref="E118:E120"/>
    <mergeCell ref="F118:F120"/>
    <mergeCell ref="G134:I135"/>
    <mergeCell ref="E138:E139"/>
    <mergeCell ref="F138:F139"/>
    <mergeCell ref="B134:B139"/>
    <mergeCell ref="C134:C139"/>
    <mergeCell ref="D134:D136"/>
    <mergeCell ref="E134:E136"/>
    <mergeCell ref="F134:F136"/>
    <mergeCell ref="G162:I163"/>
    <mergeCell ref="E166:E167"/>
    <mergeCell ref="F166:F167"/>
    <mergeCell ref="B177:B182"/>
    <mergeCell ref="C177:C182"/>
    <mergeCell ref="D177:D179"/>
    <mergeCell ref="E177:E179"/>
    <mergeCell ref="F177:F179"/>
    <mergeCell ref="G177:I178"/>
    <mergeCell ref="E181:E182"/>
    <mergeCell ref="F181:F182"/>
    <mergeCell ref="B162:B167"/>
    <mergeCell ref="C162:C167"/>
    <mergeCell ref="D162:D164"/>
    <mergeCell ref="E162:E164"/>
    <mergeCell ref="F162:F164"/>
    <mergeCell ref="G243:I244"/>
    <mergeCell ref="E247:E248"/>
    <mergeCell ref="F247:F248"/>
    <mergeCell ref="B227:B232"/>
    <mergeCell ref="C227:C232"/>
    <mergeCell ref="D227:D229"/>
    <mergeCell ref="E227:E229"/>
    <mergeCell ref="F227:F229"/>
    <mergeCell ref="G193:I194"/>
    <mergeCell ref="E197:E198"/>
    <mergeCell ref="F197:F198"/>
    <mergeCell ref="B210:B215"/>
    <mergeCell ref="C210:C215"/>
    <mergeCell ref="D210:D212"/>
    <mergeCell ref="E210:E212"/>
    <mergeCell ref="F210:F212"/>
    <mergeCell ref="G210:I211"/>
    <mergeCell ref="E214:E215"/>
    <mergeCell ref="F214:F215"/>
    <mergeCell ref="B193:B198"/>
    <mergeCell ref="C193:C198"/>
    <mergeCell ref="D193:D195"/>
    <mergeCell ref="E193:E195"/>
    <mergeCell ref="F193:F195"/>
    <mergeCell ref="K10:K12"/>
    <mergeCell ref="B45:B50"/>
    <mergeCell ref="C45:C50"/>
    <mergeCell ref="B27:B32"/>
    <mergeCell ref="C27:C32"/>
    <mergeCell ref="G260:I261"/>
    <mergeCell ref="E264:E265"/>
    <mergeCell ref="F264:F265"/>
    <mergeCell ref="B260:B265"/>
    <mergeCell ref="C260:C265"/>
    <mergeCell ref="B10:B15"/>
    <mergeCell ref="C10:C15"/>
    <mergeCell ref="E14:E15"/>
    <mergeCell ref="F14:F15"/>
    <mergeCell ref="F11:H11"/>
    <mergeCell ref="E10:H10"/>
    <mergeCell ref="G227:I228"/>
    <mergeCell ref="E231:E232"/>
    <mergeCell ref="F231:F232"/>
    <mergeCell ref="B243:B248"/>
    <mergeCell ref="C243:C248"/>
    <mergeCell ref="D243:D245"/>
    <mergeCell ref="E243:E245"/>
    <mergeCell ref="F243:F245"/>
    <mergeCell ref="G45:H50"/>
    <mergeCell ref="I45:J50"/>
    <mergeCell ref="G51:H51"/>
    <mergeCell ref="G52:H52"/>
    <mergeCell ref="G53:H53"/>
    <mergeCell ref="G54:H54"/>
    <mergeCell ref="G55:H55"/>
    <mergeCell ref="G56:H56"/>
    <mergeCell ref="G57:H57"/>
    <mergeCell ref="I51:J51"/>
    <mergeCell ref="I52:J52"/>
    <mergeCell ref="I53:J53"/>
    <mergeCell ref="I54:J54"/>
    <mergeCell ref="I55:J55"/>
    <mergeCell ref="I56:J56"/>
    <mergeCell ref="I57:J57"/>
    <mergeCell ref="J293:L294"/>
    <mergeCell ref="B277:B282"/>
    <mergeCell ref="G277:I278"/>
    <mergeCell ref="E281:E282"/>
    <mergeCell ref="F281:F282"/>
    <mergeCell ref="B293:B298"/>
    <mergeCell ref="G293:I294"/>
    <mergeCell ref="E297:E298"/>
    <mergeCell ref="F297:F298"/>
    <mergeCell ref="D293:F294"/>
  </mergeCells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раздел2</vt:lpstr>
      <vt:lpstr>расчеты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Петрусь</dc:creator>
  <cp:lastModifiedBy>Пользователь</cp:lastModifiedBy>
  <cp:lastPrinted>2021-01-19T09:17:17Z</cp:lastPrinted>
  <dcterms:created xsi:type="dcterms:W3CDTF">2020-05-19T03:32:30Z</dcterms:created>
  <dcterms:modified xsi:type="dcterms:W3CDTF">2021-01-19T09:20:46Z</dcterms:modified>
</cp:coreProperties>
</file>